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hospitales\Modelo para 2024\Hospitales 2024\HU Clínico\Datos Abiertos Memoria 24 HCSC\"/>
    </mc:Choice>
  </mc:AlternateContent>
  <bookViews>
    <workbookView xWindow="0" yWindow="0" windowWidth="23040" windowHeight="7500" firstSheet="6" activeTab="8"/>
  </bookViews>
  <sheets>
    <sheet name="Portada 1" sheetId="1" r:id="rId1"/>
    <sheet name="2024 en Cifras" sheetId="2" r:id="rId2"/>
    <sheet name="Población de Referencia" sheetId="4" r:id="rId3"/>
    <sheet name="Pirámide Población" sheetId="5" r:id="rId4"/>
    <sheet name="CSUR" sheetId="10" r:id="rId5"/>
    <sheet name="Recursos Humanos" sheetId="7" r:id="rId6"/>
    <sheet name="Recursos Materiales" sheetId="8" r:id="rId7"/>
    <sheet name="Alta Tecnología" sheetId="11" r:id="rId8"/>
    <sheet name="Otros Equipos" sheetId="9" r:id="rId9"/>
  </sheets>
  <externalReferences>
    <externalReference r:id="rId10"/>
  </externalReferences>
  <definedNames>
    <definedName name="_Toc104450853" localSheetId="1">'2024 en Cifras'!#REF!</definedName>
    <definedName name="_Toc106893891" localSheetId="6">'Recursos Materiales'!#REF!</definedName>
    <definedName name="_Toc106895452" localSheetId="5">'Recursos Humanos'!#REF!</definedName>
    <definedName name="_Toc318202529" localSheetId="8">'Otros Equipos'!#REF!</definedName>
    <definedName name="_Toc72408385" localSheetId="1">'2024 en Cifras'!#REF!</definedName>
    <definedName name="_Toc75343940" localSheetId="5">'Recursos Humanos'!#REF!</definedName>
    <definedName name="_Toc75343941" localSheetId="1">'2024 en Cifras'!#REF!</definedName>
    <definedName name="_Toc77243979" localSheetId="1">'2024 en Cifras'!#REF!</definedName>
    <definedName name="_Toc77243987" localSheetId="1">'2024 en Cifras'!#REF!</definedName>
    <definedName name="_Toc77243992" localSheetId="1">'2024 en Cifras'!#REF!</definedName>
    <definedName name="_Toc77243993" localSheetId="1">'2024 en Cifras'!#REF!</definedName>
    <definedName name="_Toc77244018" localSheetId="1">'2024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5" l="1"/>
  <c r="E22" i="5" s="1"/>
  <c r="B25" i="5"/>
  <c r="D21" i="5" s="1"/>
  <c r="E23" i="5" l="1"/>
  <c r="E11" i="5"/>
  <c r="E15" i="5"/>
  <c r="E19" i="5"/>
  <c r="D8" i="5"/>
  <c r="D12" i="5"/>
  <c r="D16" i="5"/>
  <c r="D20" i="5"/>
  <c r="D24" i="5"/>
  <c r="D7" i="5"/>
  <c r="D15" i="5"/>
  <c r="D23" i="5"/>
  <c r="E12" i="5"/>
  <c r="E24" i="5"/>
  <c r="D9" i="5"/>
  <c r="D17" i="5"/>
  <c r="E5" i="5"/>
  <c r="E13" i="5"/>
  <c r="E17" i="5"/>
  <c r="D6" i="5"/>
  <c r="D10" i="5"/>
  <c r="D14" i="5"/>
  <c r="D18" i="5"/>
  <c r="D22" i="5"/>
  <c r="D11" i="5"/>
  <c r="D19" i="5"/>
  <c r="E7" i="5"/>
  <c r="E8" i="5"/>
  <c r="E16" i="5"/>
  <c r="E20" i="5"/>
  <c r="D5" i="5"/>
  <c r="D13" i="5"/>
  <c r="E9" i="5"/>
  <c r="E21" i="5"/>
  <c r="E6" i="5"/>
  <c r="E10" i="5"/>
  <c r="E14" i="5"/>
  <c r="E18" i="5"/>
  <c r="D25" i="5" l="1"/>
  <c r="E25" i="5"/>
</calcChain>
</file>

<file path=xl/sharedStrings.xml><?xml version="1.0" encoding="utf-8"?>
<sst xmlns="http://schemas.openxmlformats.org/spreadsheetml/2006/main" count="240" uniqueCount="215">
  <si>
    <t>1. Nuestro Centro</t>
  </si>
  <si>
    <t>MEMORIA 2024</t>
  </si>
  <si>
    <t>Hospital Clínico San Carlos</t>
  </si>
  <si>
    <t>Actividad Asistencial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</si>
  <si>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</si>
  <si>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</si>
  <si>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</si>
  <si>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</si>
  <si>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</si>
  <si>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</si>
  <si>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</si>
  <si>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</si>
  <si>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</t>
  </si>
  <si>
    <t>ingresos</t>
  </si>
  <si>
    <t>estancia media</t>
  </si>
  <si>
    <t>alta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</si>
  <si>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</si>
  <si>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</si>
  <si>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</si>
  <si>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</si>
  <si>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</si>
  <si>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</si>
  <si>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</si>
  <si>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</si>
  <si>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</si>
  <si>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</si>
  <si>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</si>
  <si>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</si>
  <si>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</si>
  <si>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</si>
  <si>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</si>
  <si>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</si>
  <si>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</si>
  <si>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</si>
  <si>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</si>
  <si>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</si>
  <si>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</si>
  <si>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</si>
  <si>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</si>
  <si>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</si>
  <si>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</si>
  <si>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</si>
  <si>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</si>
  <si>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</si>
  <si>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>211  alumnos</t>
  </si>
  <si>
    <t>Formación de Grado</t>
  </si>
  <si>
    <t>732  alumnos</t>
  </si>
  <si>
    <t>Formación Posgrado</t>
  </si>
  <si>
    <t>244  alumnos</t>
  </si>
  <si>
    <t>Formación de Especialistas</t>
  </si>
  <si>
    <t xml:space="preserve"> 562 residentes</t>
  </si>
  <si>
    <t>Formación Continuada</t>
  </si>
  <si>
    <t xml:space="preserve"> 87 actividades totales</t>
  </si>
  <si>
    <t>1.292 horas formación totales</t>
  </si>
  <si>
    <t xml:space="preserve"> 5.774 profesionales participantes</t>
  </si>
  <si>
    <t>investigación I+D+I</t>
  </si>
  <si>
    <t>Nº proyectos investigación</t>
  </si>
  <si>
    <t>Nº proyectos innovación en curso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</si>
  <si>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</si>
  <si>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</si>
  <si>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</si>
  <si>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</si>
  <si>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</si>
  <si>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</si>
  <si>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</si>
  <si>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</si>
  <si>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CAMPAMENTO</t>
  </si>
  <si>
    <t>MADRID</t>
  </si>
  <si>
    <t>C.S. CARAMUEL</t>
  </si>
  <si>
    <t>C.S. CEA BERMÚDEZ</t>
  </si>
  <si>
    <t>C.S. ELOY GONZALO</t>
  </si>
  <si>
    <t>C.S. ESPRONCEDA</t>
  </si>
  <si>
    <t>C.S. GENERAL FANJUL</t>
  </si>
  <si>
    <t>C.S. GENERAL RICARDOS</t>
  </si>
  <si>
    <t>C.S. GUZMÁN EL BUENO</t>
  </si>
  <si>
    <t>C.S. LAS AGUILAS</t>
  </si>
  <si>
    <t>C.S. LOS CARMENES</t>
  </si>
  <si>
    <t>C.S. LUCERO</t>
  </si>
  <si>
    <t>C.S. MAQUEDA</t>
  </si>
  <si>
    <t>C.S. PUERTA DEL ÁNGEL</t>
  </si>
  <si>
    <t>C.S. VALLE INCLAN</t>
  </si>
  <si>
    <t>Fuente: SIP-CIBELES. Población a 31/12/2024</t>
  </si>
  <si>
    <t>codhospi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</si>
  <si>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</si>
  <si>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</si>
  <si>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</si>
  <si>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</si>
  <si>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</si>
  <si>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</si>
  <si>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</si>
  <si>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</si>
  <si>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</si>
  <si>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</si>
  <si>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</si>
  <si>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</si>
  <si>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</si>
  <si>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</si>
  <si>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</si>
  <si>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</si>
  <si>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</si>
  <si>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</si>
  <si>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</si>
  <si>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</si>
  <si>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</si>
  <si>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</si>
  <si>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</si>
  <si>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</si>
  <si>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</si>
  <si>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</si>
  <si>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CSUR</t>
  </si>
  <si>
    <t>SERVICIOS IMPLICADOS</t>
  </si>
  <si>
    <t>Nº EPISODIOS 2024</t>
  </si>
  <si>
    <t>GLAUCOMA CONGÉNITO Y DE LA INFANCIA</t>
  </si>
  <si>
    <t>Oftalmología</t>
  </si>
  <si>
    <t>RECONSTRUCCIÓN SUPERFICIE OCULAR COMPLEJA. QUERATOPROTESIS</t>
  </si>
  <si>
    <t>CIRUGÍA REPARADORA COMPLEJA DE LA VÁLVULA MITRAL</t>
  </si>
  <si>
    <t>Cirugía Cardiaca</t>
  </si>
  <si>
    <t>ESCLEROSIS MÚLTIPLE (NIÑOS Y ADULTOS)</t>
  </si>
  <si>
    <t>Neurología</t>
  </si>
  <si>
    <t>ATENCIÓN DE LA PATOLOGÍA VASCULAR RAQUIMEDULAR</t>
  </si>
  <si>
    <t>Radiodiagnóstico, Neurología y Neurocirugía</t>
  </si>
  <si>
    <t>ENFERMEDADES RARAS QUE CURSAN CON TRASTORNOS DEL  MOVIMIENTO</t>
  </si>
  <si>
    <t>Traumatología, Oncología, Anatomía Patológica y Cirugía Torácica</t>
  </si>
  <si>
    <t>ENFERMEDADES GLOMERULARES COMPLEJAS EN ADULTOS</t>
  </si>
  <si>
    <t>Nefrología, Anatomía Patológica, Urología y Radiodiagnóstico</t>
  </si>
  <si>
    <t>CIRUGÍA PRESERVADORA DE LA VÁLVULA AÓRTICA</t>
  </si>
  <si>
    <t xml:space="preserve"> Cirugía Cardiaca</t>
  </si>
  <si>
    <t>FECHA DE DESIGNACIÓN</t>
  </si>
  <si>
    <t>SARCOMAS Y OTROS TUMORES MUSCULOESQUELÉTICOS EN ADULTOS</t>
  </si>
  <si>
    <t>CATEGORÍA PROFESIONAL</t>
  </si>
  <si>
    <t>Director Gerente</t>
  </si>
  <si>
    <t>Director Médico</t>
  </si>
  <si>
    <t>Subdirector Médico</t>
  </si>
  <si>
    <t>Director de Recursos Humanos</t>
  </si>
  <si>
    <t>-</t>
  </si>
  <si>
    <t>Director de Gestión</t>
  </si>
  <si>
    <t>Subdirector de Gestión</t>
  </si>
  <si>
    <t>Director de Enfermería</t>
  </si>
  <si>
    <t xml:space="preserve"> Subdirector de Enfermería</t>
  </si>
  <si>
    <t xml:space="preserve">Subdirector de Tecnologías y Sistemas de información                    </t>
  </si>
  <si>
    <t>ÁREA MÉDICA</t>
  </si>
  <si>
    <t xml:space="preserve">Facultativos 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</si>
  <si>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</si>
  <si>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</si>
  <si>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</si>
  <si>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</si>
  <si>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</si>
  <si>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</si>
  <si>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</si>
  <si>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 xml:space="preserve">Otro personal sanitario (formación profesional) </t>
  </si>
  <si>
    <t>PERSONAL DE GESTIÓN Y SERVICIOS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</si>
  <si>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</si>
  <si>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</si>
  <si>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</si>
  <si>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</si>
  <si>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</si>
  <si>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Pinche de Cocina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</si>
  <si>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</si>
  <si>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</si>
  <si>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</si>
  <si>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</si>
  <si>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</si>
  <si>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A  31 de diciembre de 2024.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</si>
  <si>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</si>
  <si>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</si>
  <si>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</si>
  <si>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</si>
  <si>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</si>
  <si>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</si>
  <si>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</si>
  <si>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</si>
  <si>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</si>
  <si>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</si>
  <si>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</si>
  <si>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Infeccioso-SIDA</t>
  </si>
  <si>
    <t>Geriátrico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</si>
  <si>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</si>
  <si>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</si>
  <si>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</si>
  <si>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</si>
  <si>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</si>
  <si>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</si>
  <si>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</si>
  <si>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</si>
  <si>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</si>
  <si>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</si>
  <si>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</si>
  <si>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</si>
  <si>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</si>
  <si>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</si>
  <si>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t>ALTA TECNOLOGÍA</t>
  </si>
  <si>
    <t>Tomografía por emisión de positrones</t>
  </si>
  <si>
    <t>Acelerador lineal</t>
  </si>
  <si>
    <t>Planificador</t>
  </si>
  <si>
    <t>Simulador</t>
  </si>
  <si>
    <t>Gammacámara</t>
  </si>
  <si>
    <t>Angiógrafo digital</t>
  </si>
  <si>
    <t>Sala de hemodinámica</t>
  </si>
  <si>
    <t>Radiología Intervencionista</t>
  </si>
  <si>
    <t>OTROS EQUIPOS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</si>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</sst>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10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b/>
      <sz val="10"/>
      <color rgb="FF595959"/>
      <name val="Montserrat SemiBold"/>
    </font>
    <font>
      <b/>
      <sz val="10"/>
      <color rgb="FF7F7F7F"/>
      <name val="Montserrat SemiBold"/>
    </font>
    <font>
      <sz val="9"/>
      <color rgb="FF31849B"/>
      <name val="Montserrat SemiBold"/>
    </font>
    <font>
      <sz val="8"/>
      <color rgb="FF7F7F7F"/>
      <name val="Montserrat SemiBold"/>
    </font>
    <font>
      <b/>
      <sz val="8"/>
      <color rgb="FF595959"/>
      <name val="Montserrat SemiBold"/>
    </font>
    <font>
      <sz val="8"/>
      <color rgb="FF31849B"/>
      <name val="Montserrat Medium"/>
    </font>
    <font>
      <sz val="9"/>
      <color rgb="FF7F7F7F"/>
      <name val="Montserrat SemiBold"/>
    </font>
    <font>
      <b/>
      <sz val="8"/>
      <color rgb="FF7F7F7F"/>
      <name val="Montserrat Medium"/>
    </font>
    <font>
      <sz val="12"/>
      <color rgb="FF48ACC6"/>
      <name val="Montserrat SemiBold"/>
    </font>
    <font>
      <sz val="10"/>
      <color rgb="FF595959"/>
      <name val="Montserrat SemiBold"/>
    </font>
    <font>
      <b/>
      <sz val="9"/>
      <color rgb="FF595959"/>
      <name val="Montserrat SemiBold"/>
    </font>
    <font>
      <sz val="9"/>
      <color rgb="FF595959"/>
      <name val="Montserrat SemiBold"/>
    </font>
    <font>
      <sz val="8"/>
      <color rgb="FF808080"/>
      <name val="Montserrat Medium"/>
    </font>
    <font>
      <vertAlign val="superscript"/>
      <sz val="9"/>
      <color rgb="FF31849B"/>
      <name val="Montserrat Medium"/>
    </font>
    <font>
      <sz val="8"/>
      <color rgb="FF595959"/>
      <name val="Montserrat SemiBold"/>
    </font>
    <font>
      <b/>
      <sz val="8"/>
      <color rgb="FF7F7F7F"/>
      <name val="Montserrat SemiBold"/>
    </font>
  </fonts>
  <fills count="6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12" fillId="0" borderId="0" xfId="0" applyFont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3" fontId="13" fillId="2" borderId="1" xfId="0" applyNumberFormat="1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right" vertical="center" wrapText="1"/>
    </xf>
    <xf numFmtId="3" fontId="13" fillId="2" borderId="2" xfId="0" applyNumberFormat="1" applyFont="1" applyFill="1" applyBorder="1" applyAlignment="1">
      <alignment horizontal="right" vertical="center" wrapText="1"/>
    </xf>
    <xf numFmtId="10" fontId="13" fillId="2" borderId="2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14" fillId="0" borderId="0" xfId="0" applyFont="1" applyAlignment="1">
      <alignment horizontal="justify" vertical="center"/>
    </xf>
    <xf numFmtId="0" fontId="12" fillId="0" borderId="4" xfId="0" applyFont="1" applyBorder="1" applyAlignment="1">
      <alignment horizontal="justify" vertical="center" wrapText="1"/>
    </xf>
    <xf numFmtId="3" fontId="13" fillId="2" borderId="4" xfId="0" applyNumberFormat="1" applyFont="1" applyFill="1" applyBorder="1" applyAlignment="1">
      <alignment horizontal="right" vertical="center" wrapText="1"/>
    </xf>
    <xf numFmtId="3" fontId="13" fillId="2" borderId="0" xfId="0" applyNumberFormat="1" applyFont="1" applyFill="1" applyAlignment="1">
      <alignment horizontal="right" vertical="center" wrapText="1"/>
    </xf>
    <xf numFmtId="0" fontId="16" fillId="0" borderId="1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0" fontId="17" fillId="3" borderId="2" xfId="0" applyFont="1" applyFill="1" applyBorder="1" applyAlignment="1">
      <alignment horizontal="justify" vertical="center" wrapText="1"/>
    </xf>
    <xf numFmtId="3" fontId="18" fillId="3" borderId="2" xfId="0" applyNumberFormat="1" applyFont="1" applyFill="1" applyBorder="1" applyAlignment="1">
      <alignment horizontal="right" vertical="center" wrapText="1"/>
    </xf>
    <xf numFmtId="0" fontId="16" fillId="0" borderId="4" xfId="0" applyFont="1" applyBorder="1" applyAlignment="1">
      <alignment horizontal="justify" vertical="center" wrapText="1"/>
    </xf>
    <xf numFmtId="0" fontId="16" fillId="0" borderId="0" xfId="0" applyFont="1" applyAlignment="1">
      <alignment horizontal="justify" vertical="center" wrapText="1"/>
    </xf>
    <xf numFmtId="0" fontId="19" fillId="4" borderId="1" xfId="0" applyFont="1" applyFill="1" applyBorder="1" applyAlignment="1">
      <alignment horizontal="justify" vertical="center" wrapText="1"/>
    </xf>
    <xf numFmtId="0" fontId="20" fillId="4" borderId="1" xfId="0" applyFont="1" applyFill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21" fillId="0" borderId="2" xfId="0" applyFont="1" applyBorder="1" applyAlignment="1">
      <alignment horizontal="justify" vertical="center" wrapText="1"/>
    </xf>
    <xf numFmtId="0" fontId="15" fillId="0" borderId="0" xfId="0" applyFont="1"/>
    <xf numFmtId="0" fontId="15" fillId="0" borderId="0" xfId="0" applyFont="1" applyAlignment="1">
      <alignment horizontal="justify" vertical="center"/>
    </xf>
    <xf numFmtId="0" fontId="13" fillId="2" borderId="4" xfId="0" applyFont="1" applyFill="1" applyBorder="1" applyAlignment="1">
      <alignment horizontal="right" vertical="center" wrapText="1"/>
    </xf>
    <xf numFmtId="0" fontId="13" fillId="2" borderId="0" xfId="0" applyFont="1" applyFill="1" applyAlignment="1">
      <alignment horizontal="right" vertical="center" wrapText="1"/>
    </xf>
    <xf numFmtId="0" fontId="12" fillId="0" borderId="5" xfId="0" applyFont="1" applyBorder="1" applyAlignment="1">
      <alignment horizontal="justify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center" vertical="center" wrapText="1"/>
    </xf>
    <xf numFmtId="17" fontId="23" fillId="2" borderId="2" xfId="0" applyNumberFormat="1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3" fontId="26" fillId="3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9" fillId="4" borderId="1" xfId="0" applyFont="1" applyFill="1" applyBorder="1" applyAlignment="1">
      <alignment horizontal="justify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5" fillId="3" borderId="1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8" fillId="5" borderId="6" xfId="0" applyFont="1" applyFill="1" applyBorder="1" applyAlignment="1">
      <alignment horizontal="center"/>
    </xf>
    <xf numFmtId="0" fontId="0" fillId="0" borderId="6" xfId="0" applyBorder="1"/>
    <xf numFmtId="49" fontId="8" fillId="5" borderId="6" xfId="0" applyNumberFormat="1" applyFont="1" applyFill="1" applyBorder="1" applyAlignment="1">
      <alignment horizontal="center"/>
    </xf>
    <xf numFmtId="49" fontId="0" fillId="0" borderId="6" xfId="0" applyNumberFormat="1" applyBorder="1"/>
    <xf numFmtId="3" fontId="0" fillId="0" borderId="6" xfId="0" applyNumberFormat="1" applyFont="1" applyBorder="1"/>
    <xf numFmtId="10" fontId="0" fillId="0" borderId="6" xfId="1" applyNumberFormat="1" applyFont="1" applyBorder="1"/>
    <xf numFmtId="49" fontId="8" fillId="0" borderId="6" xfId="0" applyNumberFormat="1" applyFont="1" applyFill="1" applyBorder="1"/>
    <xf numFmtId="3" fontId="8" fillId="0" borderId="6" xfId="0" applyNumberFormat="1" applyFont="1" applyBorder="1"/>
    <xf numFmtId="10" fontId="8" fillId="0" borderId="6" xfId="1" applyNumberFormat="1" applyFont="1" applyBorder="1"/>
    <xf numFmtId="0" fontId="28" fillId="4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 wrapText="1"/>
    </xf>
    <xf numFmtId="3" fontId="13" fillId="0" borderId="2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4" fontId="1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right" vertical="center" wrapText="1"/>
    </xf>
    <xf numFmtId="0" fontId="29" fillId="4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21" fillId="3" borderId="2" xfId="0" applyFont="1" applyFill="1" applyBorder="1" applyAlignment="1">
      <alignment horizontal="justify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3" fontId="25" fillId="3" borderId="1" xfId="0" applyNumberFormat="1" applyFont="1" applyFill="1" applyBorder="1" applyAlignment="1">
      <alignment horizontal="center" vertical="center" wrapText="1"/>
    </xf>
    <xf numFmtId="0" fontId="33" fillId="4" borderId="2" xfId="0" applyFont="1" applyFill="1" applyBorder="1" applyAlignment="1">
      <alignment horizontal="justify" vertical="center" wrapText="1"/>
    </xf>
    <xf numFmtId="0" fontId="34" fillId="4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Pirámide de Población-HU Clínico San Carlos</a:t>
            </a:r>
          </a:p>
        </c:rich>
      </c:tx>
      <c:layout>
        <c:manualLayout>
          <c:xMode val="edge"/>
          <c:yMode val="edge"/>
          <c:x val="0.26006971606486495"/>
          <c:y val="3.20801954365921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'[1]HU CLÍNICO'!$B$4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'[1]HU CLÍNICO'!$A$5:$A$24</c:f>
              <c:strCache>
                <c:ptCount val="20"/>
                <c:pt idx="0">
                  <c:v>00-04 años</c:v>
                </c:pt>
                <c:pt idx="1">
                  <c:v>05-09 años</c:v>
                </c:pt>
                <c:pt idx="2">
                  <c:v>10-14 años</c:v>
                </c:pt>
                <c:pt idx="3">
                  <c:v>15-19 años</c:v>
                </c:pt>
                <c:pt idx="4">
                  <c:v>20-24 años</c:v>
                </c:pt>
                <c:pt idx="5">
                  <c:v>25-29 años</c:v>
                </c:pt>
                <c:pt idx="6">
                  <c:v>30-34 años</c:v>
                </c:pt>
                <c:pt idx="7">
                  <c:v>35-39 años</c:v>
                </c:pt>
                <c:pt idx="8">
                  <c:v>40-44 años</c:v>
                </c:pt>
                <c:pt idx="9">
                  <c:v>45-49 años</c:v>
                </c:pt>
                <c:pt idx="10">
                  <c:v>50-54 años</c:v>
                </c:pt>
                <c:pt idx="11">
                  <c:v>55-59 años</c:v>
                </c:pt>
                <c:pt idx="12">
                  <c:v>60-64 años</c:v>
                </c:pt>
                <c:pt idx="13">
                  <c:v>65-69 años</c:v>
                </c:pt>
                <c:pt idx="14">
                  <c:v>70-74 años</c:v>
                </c:pt>
                <c:pt idx="15">
                  <c:v>75-79 años</c:v>
                </c:pt>
                <c:pt idx="16">
                  <c:v>80-84 años</c:v>
                </c:pt>
                <c:pt idx="17">
                  <c:v>85-89 años</c:v>
                </c:pt>
                <c:pt idx="18">
                  <c:v>90-94 años</c:v>
                </c:pt>
                <c:pt idx="19">
                  <c:v>95 y más años</c:v>
                </c:pt>
              </c:strCache>
            </c:strRef>
          </c:cat>
          <c:val>
            <c:numRef>
              <c:f>'[1]HU CLÍNICO'!$D$5:$D$24</c:f>
              <c:numCache>
                <c:formatCode>0.00%</c:formatCode>
                <c:ptCount val="20"/>
                <c:pt idx="0">
                  <c:v>-3.2082426811259286E-2</c:v>
                </c:pt>
                <c:pt idx="1">
                  <c:v>-3.9759212706715216E-2</c:v>
                </c:pt>
                <c:pt idx="2">
                  <c:v>-4.3355240167288547E-2</c:v>
                </c:pt>
                <c:pt idx="3">
                  <c:v>-4.6489082280264687E-2</c:v>
                </c:pt>
                <c:pt idx="4">
                  <c:v>-5.1691485644072194E-2</c:v>
                </c:pt>
                <c:pt idx="5">
                  <c:v>-7.0021080160975774E-2</c:v>
                </c:pt>
                <c:pt idx="6">
                  <c:v>-8.1964625911688779E-2</c:v>
                </c:pt>
                <c:pt idx="7">
                  <c:v>-7.817132421738493E-2</c:v>
                </c:pt>
                <c:pt idx="8">
                  <c:v>-8.0555524242185123E-2</c:v>
                </c:pt>
                <c:pt idx="9">
                  <c:v>-8.5949565433045119E-2</c:v>
                </c:pt>
                <c:pt idx="10">
                  <c:v>-8.1603895884295841E-2</c:v>
                </c:pt>
                <c:pt idx="11">
                  <c:v>-7.5527849485396065E-2</c:v>
                </c:pt>
                <c:pt idx="12">
                  <c:v>-6.2530295685894327E-2</c:v>
                </c:pt>
                <c:pt idx="13">
                  <c:v>-4.7588181582477539E-2</c:v>
                </c:pt>
                <c:pt idx="14">
                  <c:v>-3.5233178144269468E-2</c:v>
                </c:pt>
                <c:pt idx="15">
                  <c:v>-3.1355330349795402E-2</c:v>
                </c:pt>
                <c:pt idx="16">
                  <c:v>-2.8306034336989482E-2</c:v>
                </c:pt>
                <c:pt idx="17">
                  <c:v>-1.7224858808012715E-2</c:v>
                </c:pt>
                <c:pt idx="18">
                  <c:v>-8.2404265632573925E-3</c:v>
                </c:pt>
                <c:pt idx="19">
                  <c:v>-2.3503815847321016E-3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40-4272-AC0B-FFF000D261E3}"/>
            </c:ext>
          </c:extLst>
        </c:ser>
        <c:ser>
          <c:idx val="1"/>
          <c:order val="1"/>
          <c:tx>
            <c:strRef>
              <c:f>'[1]HU CLÍNICO'!$C$4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'[1]HU CLÍNICO'!$A$5:$A$24</c:f>
              <c:strCache>
                <c:ptCount val="20"/>
                <c:pt idx="0">
                  <c:v>00-04 años</c:v>
                </c:pt>
                <c:pt idx="1">
                  <c:v>05-09 años</c:v>
                </c:pt>
                <c:pt idx="2">
                  <c:v>10-14 años</c:v>
                </c:pt>
                <c:pt idx="3">
                  <c:v>15-19 años</c:v>
                </c:pt>
                <c:pt idx="4">
                  <c:v>20-24 años</c:v>
                </c:pt>
                <c:pt idx="5">
                  <c:v>25-29 años</c:v>
                </c:pt>
                <c:pt idx="6">
                  <c:v>30-34 años</c:v>
                </c:pt>
                <c:pt idx="7">
                  <c:v>35-39 años</c:v>
                </c:pt>
                <c:pt idx="8">
                  <c:v>40-44 años</c:v>
                </c:pt>
                <c:pt idx="9">
                  <c:v>45-49 años</c:v>
                </c:pt>
                <c:pt idx="10">
                  <c:v>50-54 años</c:v>
                </c:pt>
                <c:pt idx="11">
                  <c:v>55-59 años</c:v>
                </c:pt>
                <c:pt idx="12">
                  <c:v>60-64 años</c:v>
                </c:pt>
                <c:pt idx="13">
                  <c:v>65-69 años</c:v>
                </c:pt>
                <c:pt idx="14">
                  <c:v>70-74 años</c:v>
                </c:pt>
                <c:pt idx="15">
                  <c:v>75-79 años</c:v>
                </c:pt>
                <c:pt idx="16">
                  <c:v>80-84 años</c:v>
                </c:pt>
                <c:pt idx="17">
                  <c:v>85-89 años</c:v>
                </c:pt>
                <c:pt idx="18">
                  <c:v>90-94 años</c:v>
                </c:pt>
                <c:pt idx="19">
                  <c:v>95 y más años</c:v>
                </c:pt>
              </c:strCache>
            </c:strRef>
          </c:cat>
          <c:val>
            <c:numRef>
              <c:f>'[1]HU CLÍNICO'!$E$5:$E$24</c:f>
              <c:numCache>
                <c:formatCode>0.00%</c:formatCode>
                <c:ptCount val="20"/>
                <c:pt idx="0">
                  <c:v>2.6336019958709454E-2</c:v>
                </c:pt>
                <c:pt idx="1">
                  <c:v>3.1785018397017799E-2</c:v>
                </c:pt>
                <c:pt idx="2">
                  <c:v>3.6363724271976094E-2</c:v>
                </c:pt>
                <c:pt idx="3">
                  <c:v>3.8288037828716752E-2</c:v>
                </c:pt>
                <c:pt idx="4">
                  <c:v>4.5733874204044928E-2</c:v>
                </c:pt>
                <c:pt idx="5">
                  <c:v>6.8308296305608071E-2</c:v>
                </c:pt>
                <c:pt idx="6">
                  <c:v>7.8248971362539707E-2</c:v>
                </c:pt>
                <c:pt idx="7">
                  <c:v>7.3177099701683054E-2</c:v>
                </c:pt>
                <c:pt idx="8">
                  <c:v>7.431814995140866E-2</c:v>
                </c:pt>
                <c:pt idx="9">
                  <c:v>7.8413359957839157E-2</c:v>
                </c:pt>
                <c:pt idx="10">
                  <c:v>7.7286814584169375E-2</c:v>
                </c:pt>
                <c:pt idx="11">
                  <c:v>7.4076402017144757E-2</c:v>
                </c:pt>
                <c:pt idx="12">
                  <c:v>6.574093324372543E-2</c:v>
                </c:pt>
                <c:pt idx="13">
                  <c:v>5.3581012150251177E-2</c:v>
                </c:pt>
                <c:pt idx="14">
                  <c:v>4.3272880233238407E-2</c:v>
                </c:pt>
                <c:pt idx="15">
                  <c:v>4.4041638664197615E-2</c:v>
                </c:pt>
                <c:pt idx="16">
                  <c:v>4.0874740725340503E-2</c:v>
                </c:pt>
                <c:pt idx="17">
                  <c:v>2.6901710124886982E-2</c:v>
                </c:pt>
                <c:pt idx="18">
                  <c:v>1.7033559448234516E-2</c:v>
                </c:pt>
                <c:pt idx="19">
                  <c:v>6.2177568692675525E-3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40-4272-AC0B-FFF000D26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1657736"/>
        <c:axId val="481656952"/>
      </c:barChart>
      <c:catAx>
        <c:axId val="481657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1656952"/>
        <c:crosses val="autoZero"/>
        <c:auto val="1"/>
        <c:lblAlgn val="ctr"/>
        <c:lblOffset val="200"/>
        <c:noMultiLvlLbl val="0"/>
      </c:catAx>
      <c:valAx>
        <c:axId val="481656952"/>
        <c:scaling>
          <c:orientation val="minMax"/>
          <c:max val="0.1"/>
          <c:min val="-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1657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888583112010108"/>
          <c:y val="0.90827021754856152"/>
          <c:w val="0.25339622043293675"/>
          <c:h val="6.76696358739942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738186</xdr:colOff>
      <xdr:row>3</xdr:row>
      <xdr:rowOff>82551</xdr:rowOff>
    </xdr:from>
    <xdr:to>
      <xdr:col>13</xdr:col>
      <xdr:colOff>419099</xdr:colOff>
      <xdr:row>24</xdr:row>
      <xdr:rowOff>180975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24400497G\Documents\OneDrive%20-%20Madrid%20Digital\Memorias\hospitales\Modelo%20para%202024\Fuentes%202024%20EPB\Tablas%20Maestras\Poblaci&#243;n\Pir&#225;mides%20poblaci&#243;n%20Memorias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dos"/>
      <sheetName val="HG VILLALBA"/>
      <sheetName val="HU REY JUAN CARLOS"/>
      <sheetName val="HU TORREJÓN"/>
      <sheetName val="HU PTA HIERRO"/>
      <sheetName val="HU TAJO"/>
      <sheetName val="HU INFANTA CRISTINA"/>
      <sheetName val="HU SURESTE"/>
      <sheetName val="HU INFANTA LEONOR"/>
      <sheetName val="HU HENARES"/>
      <sheetName val="HU INFANTA SOFÍA"/>
      <sheetName val="HU INFANTA ELENA"/>
      <sheetName val="H GOMEZ ULLA"/>
      <sheetName val="H EL ESCORIAL"/>
      <sheetName val="HU RAMÓN Y CAJAL"/>
      <sheetName val="HU GETAFE"/>
      <sheetName val="HU 12 OCTUBRE"/>
      <sheetName val="HU P ASTURIAS"/>
      <sheetName val="HU F JIMÉNEZ DÍAZ"/>
      <sheetName val="HU FUENLABRADA"/>
      <sheetName val="HGU G MARAÑÓN"/>
      <sheetName val="HU DE LA PRINCESA"/>
      <sheetName val="HU CLÍNICO"/>
      <sheetName val="HU LA PAZ"/>
      <sheetName val="HU MÓSTOLES"/>
      <sheetName val="HU SEVERO OCHOA"/>
      <sheetName val="HU F ALCORC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4">
          <cell r="B4" t="str">
            <v>Hombres</v>
          </cell>
          <cell r="C4" t="str">
            <v>Mujeres</v>
          </cell>
        </row>
        <row r="5">
          <cell r="A5" t="str">
            <v>00-04 años</v>
          </cell>
          <cell r="D5">
            <v>-3.2082426811259286E-2</v>
          </cell>
          <cell r="E5">
            <v>2.6336019958709454E-2</v>
          </cell>
        </row>
        <row r="6">
          <cell r="A6" t="str">
            <v>05-09 años</v>
          </cell>
          <cell r="D6">
            <v>-3.9759212706715216E-2</v>
          </cell>
          <cell r="E6">
            <v>3.1785018397017799E-2</v>
          </cell>
        </row>
        <row r="7">
          <cell r="A7" t="str">
            <v>10-14 años</v>
          </cell>
          <cell r="D7">
            <v>-4.3355240167288547E-2</v>
          </cell>
          <cell r="E7">
            <v>3.6363724271976094E-2</v>
          </cell>
        </row>
        <row r="8">
          <cell r="A8" t="str">
            <v>15-19 años</v>
          </cell>
          <cell r="D8">
            <v>-4.6489082280264687E-2</v>
          </cell>
          <cell r="E8">
            <v>3.8288037828716752E-2</v>
          </cell>
        </row>
        <row r="9">
          <cell r="A9" t="str">
            <v>20-24 años</v>
          </cell>
          <cell r="D9">
            <v>-5.1691485644072194E-2</v>
          </cell>
          <cell r="E9">
            <v>4.5733874204044928E-2</v>
          </cell>
        </row>
        <row r="10">
          <cell r="A10" t="str">
            <v>25-29 años</v>
          </cell>
          <cell r="D10">
            <v>-7.0021080160975774E-2</v>
          </cell>
          <cell r="E10">
            <v>6.8308296305608071E-2</v>
          </cell>
        </row>
        <row r="11">
          <cell r="A11" t="str">
            <v>30-34 años</v>
          </cell>
          <cell r="D11">
            <v>-8.1964625911688779E-2</v>
          </cell>
          <cell r="E11">
            <v>7.8248971362539707E-2</v>
          </cell>
        </row>
        <row r="12">
          <cell r="A12" t="str">
            <v>35-39 años</v>
          </cell>
          <cell r="D12">
            <v>-7.817132421738493E-2</v>
          </cell>
          <cell r="E12">
            <v>7.3177099701683054E-2</v>
          </cell>
        </row>
        <row r="13">
          <cell r="A13" t="str">
            <v>40-44 años</v>
          </cell>
          <cell r="D13">
            <v>-8.0555524242185123E-2</v>
          </cell>
          <cell r="E13">
            <v>7.431814995140866E-2</v>
          </cell>
        </row>
        <row r="14">
          <cell r="A14" t="str">
            <v>45-49 años</v>
          </cell>
          <cell r="D14">
            <v>-8.5949565433045119E-2</v>
          </cell>
          <cell r="E14">
            <v>7.8413359957839157E-2</v>
          </cell>
        </row>
        <row r="15">
          <cell r="A15" t="str">
            <v>50-54 años</v>
          </cell>
          <cell r="D15">
            <v>-8.1603895884295841E-2</v>
          </cell>
          <cell r="E15">
            <v>7.7286814584169375E-2</v>
          </cell>
        </row>
        <row r="16">
          <cell r="A16" t="str">
            <v>55-59 años</v>
          </cell>
          <cell r="D16">
            <v>-7.5527849485396065E-2</v>
          </cell>
          <cell r="E16">
            <v>7.4076402017144757E-2</v>
          </cell>
        </row>
        <row r="17">
          <cell r="A17" t="str">
            <v>60-64 años</v>
          </cell>
          <cell r="D17">
            <v>-6.2530295685894327E-2</v>
          </cell>
          <cell r="E17">
            <v>6.574093324372543E-2</v>
          </cell>
        </row>
        <row r="18">
          <cell r="A18" t="str">
            <v>65-69 años</v>
          </cell>
          <cell r="D18">
            <v>-4.7588181582477539E-2</v>
          </cell>
          <cell r="E18">
            <v>5.3581012150251177E-2</v>
          </cell>
        </row>
        <row r="19">
          <cell r="A19" t="str">
            <v>70-74 años</v>
          </cell>
          <cell r="D19">
            <v>-3.5233178144269468E-2</v>
          </cell>
          <cell r="E19">
            <v>4.3272880233238407E-2</v>
          </cell>
        </row>
        <row r="20">
          <cell r="A20" t="str">
            <v>75-79 años</v>
          </cell>
          <cell r="D20">
            <v>-3.1355330349795402E-2</v>
          </cell>
          <cell r="E20">
            <v>4.4041638664197615E-2</v>
          </cell>
        </row>
        <row r="21">
          <cell r="A21" t="str">
            <v>80-84 años</v>
          </cell>
          <cell r="D21">
            <v>-2.8306034336989482E-2</v>
          </cell>
          <cell r="E21">
            <v>4.0874740725340503E-2</v>
          </cell>
        </row>
        <row r="22">
          <cell r="A22" t="str">
            <v>85-89 años</v>
          </cell>
          <cell r="D22">
            <v>-1.7224858808012715E-2</v>
          </cell>
          <cell r="E22">
            <v>2.6901710124886982E-2</v>
          </cell>
        </row>
        <row r="23">
          <cell r="A23" t="str">
            <v>90-94 años</v>
          </cell>
          <cell r="D23">
            <v>-8.2404265632573925E-3</v>
          </cell>
          <cell r="E23">
            <v>1.7033559448234516E-2</v>
          </cell>
        </row>
        <row r="24">
          <cell r="A24" t="str">
            <v>95 y más años</v>
          </cell>
          <cell r="D24">
            <v>-2.3503815847321016E-3</v>
          </cell>
          <cell r="E24">
            <v>6.2177568692675525E-3</v>
          </cell>
        </row>
      </sheetData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A10" sqref="A10:G10"/>
    </sheetView>
  </sheetViews>
  <sheetFormatPr baseColWidth="10" defaultColWidth="11.42578125" defaultRowHeight="15" x14ac:dyDescent="0.25"/>
  <cols>
    <col min="1" max="3" width="11.42578125" style="2"/>
    <col min="4" max="4" width="69.28515625" style="2" customWidth="1"/>
    <col min="5" max="259" width="11.42578125" style="2"/>
    <col min="260" max="260" width="69.28515625" style="2" customWidth="1"/>
    <col min="261" max="515" width="11.42578125" style="2"/>
    <col min="516" max="516" width="69.28515625" style="2" customWidth="1"/>
    <col min="517" max="771" width="11.42578125" style="2"/>
    <col min="772" max="772" width="69.28515625" style="2" customWidth="1"/>
    <col min="773" max="1027" width="11.42578125" style="2"/>
    <col min="1028" max="1028" width="69.28515625" style="2" customWidth="1"/>
    <col min="1029" max="1283" width="11.42578125" style="2"/>
    <col min="1284" max="1284" width="69.28515625" style="2" customWidth="1"/>
    <col min="1285" max="1539" width="11.42578125" style="2"/>
    <col min="1540" max="1540" width="69.28515625" style="2" customWidth="1"/>
    <col min="1541" max="1795" width="11.42578125" style="2"/>
    <col min="1796" max="1796" width="69.28515625" style="2" customWidth="1"/>
    <col min="1797" max="2051" width="11.42578125" style="2"/>
    <col min="2052" max="2052" width="69.28515625" style="2" customWidth="1"/>
    <col min="2053" max="2307" width="11.42578125" style="2"/>
    <col min="2308" max="2308" width="69.28515625" style="2" customWidth="1"/>
    <col min="2309" max="2563" width="11.42578125" style="2"/>
    <col min="2564" max="2564" width="69.28515625" style="2" customWidth="1"/>
    <col min="2565" max="2819" width="11.42578125" style="2"/>
    <col min="2820" max="2820" width="69.28515625" style="2" customWidth="1"/>
    <col min="2821" max="3075" width="11.42578125" style="2"/>
    <col min="3076" max="3076" width="69.28515625" style="2" customWidth="1"/>
    <col min="3077" max="3331" width="11.42578125" style="2"/>
    <col min="3332" max="3332" width="69.28515625" style="2" customWidth="1"/>
    <col min="3333" max="3587" width="11.42578125" style="2"/>
    <col min="3588" max="3588" width="69.28515625" style="2" customWidth="1"/>
    <col min="3589" max="3843" width="11.42578125" style="2"/>
    <col min="3844" max="3844" width="69.28515625" style="2" customWidth="1"/>
    <col min="3845" max="4099" width="11.42578125" style="2"/>
    <col min="4100" max="4100" width="69.28515625" style="2" customWidth="1"/>
    <col min="4101" max="4355" width="11.42578125" style="2"/>
    <col min="4356" max="4356" width="69.28515625" style="2" customWidth="1"/>
    <col min="4357" max="4611" width="11.42578125" style="2"/>
    <col min="4612" max="4612" width="69.28515625" style="2" customWidth="1"/>
    <col min="4613" max="4867" width="11.42578125" style="2"/>
    <col min="4868" max="4868" width="69.28515625" style="2" customWidth="1"/>
    <col min="4869" max="5123" width="11.42578125" style="2"/>
    <col min="5124" max="5124" width="69.28515625" style="2" customWidth="1"/>
    <col min="5125" max="5379" width="11.42578125" style="2"/>
    <col min="5380" max="5380" width="69.28515625" style="2" customWidth="1"/>
    <col min="5381" max="5635" width="11.42578125" style="2"/>
    <col min="5636" max="5636" width="69.28515625" style="2" customWidth="1"/>
    <col min="5637" max="5891" width="11.42578125" style="2"/>
    <col min="5892" max="5892" width="69.28515625" style="2" customWidth="1"/>
    <col min="5893" max="6147" width="11.42578125" style="2"/>
    <col min="6148" max="6148" width="69.28515625" style="2" customWidth="1"/>
    <col min="6149" max="6403" width="11.42578125" style="2"/>
    <col min="6404" max="6404" width="69.28515625" style="2" customWidth="1"/>
    <col min="6405" max="6659" width="11.42578125" style="2"/>
    <col min="6660" max="6660" width="69.28515625" style="2" customWidth="1"/>
    <col min="6661" max="6915" width="11.42578125" style="2"/>
    <col min="6916" max="6916" width="69.28515625" style="2" customWidth="1"/>
    <col min="6917" max="7171" width="11.42578125" style="2"/>
    <col min="7172" max="7172" width="69.28515625" style="2" customWidth="1"/>
    <col min="7173" max="7427" width="11.42578125" style="2"/>
    <col min="7428" max="7428" width="69.28515625" style="2" customWidth="1"/>
    <col min="7429" max="7683" width="11.42578125" style="2"/>
    <col min="7684" max="7684" width="69.28515625" style="2" customWidth="1"/>
    <col min="7685" max="7939" width="11.42578125" style="2"/>
    <col min="7940" max="7940" width="69.28515625" style="2" customWidth="1"/>
    <col min="7941" max="8195" width="11.42578125" style="2"/>
    <col min="8196" max="8196" width="69.28515625" style="2" customWidth="1"/>
    <col min="8197" max="8451" width="11.42578125" style="2"/>
    <col min="8452" max="8452" width="69.28515625" style="2" customWidth="1"/>
    <col min="8453" max="8707" width="11.42578125" style="2"/>
    <col min="8708" max="8708" width="69.28515625" style="2" customWidth="1"/>
    <col min="8709" max="8963" width="11.42578125" style="2"/>
    <col min="8964" max="8964" width="69.28515625" style="2" customWidth="1"/>
    <col min="8965" max="9219" width="11.42578125" style="2"/>
    <col min="9220" max="9220" width="69.28515625" style="2" customWidth="1"/>
    <col min="9221" max="9475" width="11.42578125" style="2"/>
    <col min="9476" max="9476" width="69.28515625" style="2" customWidth="1"/>
    <col min="9477" max="9731" width="11.42578125" style="2"/>
    <col min="9732" max="9732" width="69.28515625" style="2" customWidth="1"/>
    <col min="9733" max="9987" width="11.42578125" style="2"/>
    <col min="9988" max="9988" width="69.28515625" style="2" customWidth="1"/>
    <col min="9989" max="10243" width="11.42578125" style="2"/>
    <col min="10244" max="10244" width="69.28515625" style="2" customWidth="1"/>
    <col min="10245" max="10499" width="11.42578125" style="2"/>
    <col min="10500" max="10500" width="69.28515625" style="2" customWidth="1"/>
    <col min="10501" max="10755" width="11.42578125" style="2"/>
    <col min="10756" max="10756" width="69.28515625" style="2" customWidth="1"/>
    <col min="10757" max="11011" width="11.42578125" style="2"/>
    <col min="11012" max="11012" width="69.28515625" style="2" customWidth="1"/>
    <col min="11013" max="11267" width="11.42578125" style="2"/>
    <col min="11268" max="11268" width="69.28515625" style="2" customWidth="1"/>
    <col min="11269" max="11523" width="11.42578125" style="2"/>
    <col min="11524" max="11524" width="69.28515625" style="2" customWidth="1"/>
    <col min="11525" max="11779" width="11.42578125" style="2"/>
    <col min="11780" max="11780" width="69.28515625" style="2" customWidth="1"/>
    <col min="11781" max="12035" width="11.42578125" style="2"/>
    <col min="12036" max="12036" width="69.28515625" style="2" customWidth="1"/>
    <col min="12037" max="12291" width="11.42578125" style="2"/>
    <col min="12292" max="12292" width="69.28515625" style="2" customWidth="1"/>
    <col min="12293" max="12547" width="11.42578125" style="2"/>
    <col min="12548" max="12548" width="69.28515625" style="2" customWidth="1"/>
    <col min="12549" max="12803" width="11.42578125" style="2"/>
    <col min="12804" max="12804" width="69.28515625" style="2" customWidth="1"/>
    <col min="12805" max="13059" width="11.42578125" style="2"/>
    <col min="13060" max="13060" width="69.28515625" style="2" customWidth="1"/>
    <col min="13061" max="13315" width="11.42578125" style="2"/>
    <col min="13316" max="13316" width="69.28515625" style="2" customWidth="1"/>
    <col min="13317" max="13571" width="11.42578125" style="2"/>
    <col min="13572" max="13572" width="69.28515625" style="2" customWidth="1"/>
    <col min="13573" max="13827" width="11.42578125" style="2"/>
    <col min="13828" max="13828" width="69.28515625" style="2" customWidth="1"/>
    <col min="13829" max="14083" width="11.42578125" style="2"/>
    <col min="14084" max="14084" width="69.28515625" style="2" customWidth="1"/>
    <col min="14085" max="14339" width="11.42578125" style="2"/>
    <col min="14340" max="14340" width="69.28515625" style="2" customWidth="1"/>
    <col min="14341" max="14595" width="11.42578125" style="2"/>
    <col min="14596" max="14596" width="69.28515625" style="2" customWidth="1"/>
    <col min="14597" max="14851" width="11.42578125" style="2"/>
    <col min="14852" max="14852" width="69.28515625" style="2" customWidth="1"/>
    <col min="14853" max="15107" width="11.42578125" style="2"/>
    <col min="15108" max="15108" width="69.28515625" style="2" customWidth="1"/>
    <col min="15109" max="15363" width="11.42578125" style="2"/>
    <col min="15364" max="15364" width="69.28515625" style="2" customWidth="1"/>
    <col min="15365" max="15619" width="11.42578125" style="2"/>
    <col min="15620" max="15620" width="69.28515625" style="2" customWidth="1"/>
    <col min="15621" max="15875" width="11.42578125" style="2"/>
    <col min="15876" max="15876" width="69.28515625" style="2" customWidth="1"/>
    <col min="15877" max="16131" width="11.42578125" style="2"/>
    <col min="16132" max="16132" width="69.28515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8" t="s">
        <v>1</v>
      </c>
      <c r="B4" s="8"/>
      <c r="C4" s="8"/>
      <c r="D4" s="8"/>
      <c r="E4" s="8"/>
      <c r="F4" s="8"/>
      <c r="G4" s="8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9" t="s">
        <v>2</v>
      </c>
      <c r="B10" s="9"/>
      <c r="C10" s="9"/>
      <c r="D10" s="9"/>
      <c r="E10" s="9"/>
      <c r="F10" s="9"/>
      <c r="G10" s="9"/>
    </row>
    <row r="14" spans="1:7" ht="36" x14ac:dyDescent="0.2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2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>
      <selection sqref="A1:D62"/>
    </sheetView>
  </sheetViews>
  <sheetFormatPr baseColWidth="10" defaultColWidth="11.42578125" defaultRowHeight="15" x14ac:dyDescent="0.25"/>
  <cols>
    <col min="1" max="1" width="52.5703125" style="6" customWidth="1"/>
    <col min="2" max="16384" width="11.42578125" style="2"/>
  </cols>
  <sheetData>
    <row r="1" spans="1:4" ht="15.75" thickBot="1" x14ac:dyDescent="0.3">
      <c r="A1" s="11" t="s">
        <v>3</v>
      </c>
      <c r="B1"/>
      <c r="C1"/>
      <c r="D1"/>
    </row>
    <row r="2" spans="1:4" ht="15.75" thickBot="1" x14ac:dyDescent="0.3">
      <c r="A2" s="19" t="s">
        <v>4</v>
      </c>
      <c r="B2" s="19"/>
      <c r="C2" s="14">
        <v>30441</v>
      </c>
      <c r="D2"/>
    </row>
    <row r="3" spans="1:4" ht="15.75" thickBot="1" x14ac:dyDescent="0.3">
      <c r="A3" s="19" t="s">
        <v>5</v>
      </c>
      <c r="B3" s="19"/>
      <c r="C3" s="16">
        <v>7.06</v>
      </c>
      <c r="D3"/>
    </row>
    <row r="4" spans="1:4" ht="15.75" thickBot="1" x14ac:dyDescent="0.3">
      <c r="A4" s="19" t="s">
        <v>6</v>
      </c>
      <c r="B4" s="19"/>
      <c r="C4" s="16">
        <v>1.1325000000000001</v>
      </c>
      <c r="D4"/>
    </row>
    <row r="5" spans="1:4" ht="15.75" thickBot="1" x14ac:dyDescent="0.3">
      <c r="A5" s="19" t="s">
        <v>7</v>
      </c>
      <c r="B5" s="19"/>
      <c r="C5" s="17">
        <v>30414</v>
      </c>
      <c r="D5"/>
    </row>
    <row r="6" spans="1:4" ht="15.75" thickBot="1" x14ac:dyDescent="0.3">
      <c r="A6" s="19" t="s">
        <v>8</v>
      </c>
      <c r="B6" s="19"/>
      <c r="C6" s="17">
        <v>18903</v>
      </c>
      <c r="D6"/>
    </row>
    <row r="7" spans="1:4" ht="15.75" thickBot="1" x14ac:dyDescent="0.3">
      <c r="A7" s="19" t="s">
        <v>9</v>
      </c>
      <c r="B7" s="19"/>
      <c r="C7" s="17">
        <v>155328</v>
      </c>
      <c r="D7"/>
    </row>
    <row r="8" spans="1:4" ht="15.75" thickBot="1" x14ac:dyDescent="0.3">
      <c r="A8" s="19" t="s">
        <v>10</v>
      </c>
      <c r="B8" s="19"/>
      <c r="C8" s="18">
        <v>0.1198</v>
      </c>
      <c r="D8"/>
    </row>
    <row r="9" spans="1:4" ht="15.75" thickBot="1" x14ac:dyDescent="0.3">
      <c r="A9" s="19" t="s">
        <v>11</v>
      </c>
      <c r="B9" s="19"/>
      <c r="C9" s="17">
        <v>76257</v>
      </c>
      <c r="D9"/>
    </row>
    <row r="10" spans="1:4" ht="15.75" thickBot="1" x14ac:dyDescent="0.3">
      <c r="A10" s="22" t="s">
        <v>12</v>
      </c>
      <c r="B10" s="15" t="s">
        <v>13</v>
      </c>
      <c r="C10" s="17">
        <v>1306</v>
      </c>
      <c r="D10"/>
    </row>
    <row r="11" spans="1:4" ht="27.75" thickBot="1" x14ac:dyDescent="0.3">
      <c r="A11" s="21"/>
      <c r="B11" s="15" t="s">
        <v>14</v>
      </c>
      <c r="C11" s="16">
        <v>8.7100000000000009</v>
      </c>
      <c r="D11"/>
    </row>
    <row r="12" spans="1:4" ht="15.75" thickBot="1" x14ac:dyDescent="0.3">
      <c r="A12" s="20"/>
      <c r="B12" s="15" t="s">
        <v>15</v>
      </c>
      <c r="C12" s="17">
        <v>1317</v>
      </c>
      <c r="D12"/>
    </row>
    <row r="13" spans="1:4" ht="15.75" thickBot="1" x14ac:dyDescent="0.3">
      <c r="A13" s="19" t="s">
        <v>16</v>
      </c>
      <c r="B13" s="19"/>
      <c r="C13" s="17">
        <v>8613</v>
      </c>
      <c r="D13"/>
    </row>
    <row r="14" spans="1:4" ht="15.75" thickBot="1" x14ac:dyDescent="0.3">
      <c r="A14" s="19" t="s">
        <v>17</v>
      </c>
      <c r="B14" s="19"/>
      <c r="C14" s="17">
        <v>2777</v>
      </c>
      <c r="D14"/>
    </row>
    <row r="15" spans="1:4" ht="15.75" thickBot="1" x14ac:dyDescent="0.3">
      <c r="A15" s="19" t="s">
        <v>18</v>
      </c>
      <c r="B15" s="19"/>
      <c r="C15" s="17">
        <v>1641</v>
      </c>
      <c r="D15"/>
    </row>
    <row r="16" spans="1:4" ht="15.75" thickBot="1" x14ac:dyDescent="0.3">
      <c r="A16" s="19" t="s">
        <v>19</v>
      </c>
      <c r="B16" s="19"/>
      <c r="C16" s="18">
        <v>0.24249999999999999</v>
      </c>
      <c r="D16"/>
    </row>
    <row r="17" spans="1:4" x14ac:dyDescent="0.25">
      <c r="A17" s="23"/>
      <c r="B17"/>
      <c r="C17"/>
      <c r="D17"/>
    </row>
    <row r="18" spans="1:4" x14ac:dyDescent="0.25">
      <c r="A18" s="23"/>
      <c r="B18"/>
      <c r="C18"/>
      <c r="D18"/>
    </row>
    <row r="19" spans="1:4" ht="30" x14ac:dyDescent="0.25">
      <c r="A19" s="11" t="s">
        <v>20</v>
      </c>
      <c r="B19"/>
      <c r="C19"/>
      <c r="D19"/>
    </row>
    <row r="20" spans="1:4" ht="15.75" thickBot="1" x14ac:dyDescent="0.3">
      <c r="A20" s="24" t="s">
        <v>21</v>
      </c>
      <c r="B20" s="25">
        <v>7642</v>
      </c>
      <c r="C20"/>
      <c r="D20"/>
    </row>
    <row r="21" spans="1:4" x14ac:dyDescent="0.25">
      <c r="A21" s="12" t="s">
        <v>22</v>
      </c>
      <c r="B21" s="26">
        <v>116269</v>
      </c>
      <c r="C21"/>
      <c r="D21"/>
    </row>
    <row r="22" spans="1:4" x14ac:dyDescent="0.25">
      <c r="A22" s="11"/>
      <c r="B22"/>
      <c r="C22"/>
      <c r="D22"/>
    </row>
    <row r="23" spans="1:4" ht="15.75" thickBot="1" x14ac:dyDescent="0.3">
      <c r="A23" s="11" t="s">
        <v>23</v>
      </c>
      <c r="B23"/>
      <c r="C23"/>
      <c r="D23"/>
    </row>
    <row r="24" spans="1:4" ht="15.75" thickBot="1" x14ac:dyDescent="0.3">
      <c r="A24" s="27" t="s">
        <v>24</v>
      </c>
      <c r="B24" s="14">
        <v>274353</v>
      </c>
      <c r="C24"/>
      <c r="D24"/>
    </row>
    <row r="25" spans="1:4" ht="15.75" thickBot="1" x14ac:dyDescent="0.3">
      <c r="A25" s="28" t="s">
        <v>25</v>
      </c>
      <c r="B25" s="17">
        <v>686884</v>
      </c>
      <c r="C25"/>
      <c r="D25"/>
    </row>
    <row r="26" spans="1:4" ht="27.75" thickBot="1" x14ac:dyDescent="0.3">
      <c r="A26" s="28" t="s">
        <v>26</v>
      </c>
      <c r="B26" s="16">
        <v>47.23</v>
      </c>
      <c r="C26"/>
      <c r="D26"/>
    </row>
    <row r="27" spans="1:4" ht="15.75" thickBot="1" x14ac:dyDescent="0.3">
      <c r="A27" s="28" t="s">
        <v>27</v>
      </c>
      <c r="B27" s="16">
        <v>2.5</v>
      </c>
      <c r="C27"/>
      <c r="D27"/>
    </row>
    <row r="28" spans="1:4" ht="15.75" thickBot="1" x14ac:dyDescent="0.3">
      <c r="A28" s="29" t="s">
        <v>28</v>
      </c>
      <c r="B28" s="30">
        <v>961237</v>
      </c>
      <c r="C28"/>
      <c r="D28"/>
    </row>
    <row r="29" spans="1:4" x14ac:dyDescent="0.25">
      <c r="A29" s="11"/>
      <c r="B29"/>
      <c r="C29"/>
      <c r="D29"/>
    </row>
    <row r="30" spans="1:4" ht="30" x14ac:dyDescent="0.25">
      <c r="A30" s="11" t="s">
        <v>29</v>
      </c>
      <c r="B30"/>
      <c r="C30"/>
      <c r="D30"/>
    </row>
    <row r="31" spans="1:4" ht="15.75" thickBot="1" x14ac:dyDescent="0.3">
      <c r="A31" s="31" t="s">
        <v>30</v>
      </c>
      <c r="B31" s="25">
        <v>12641</v>
      </c>
      <c r="C31"/>
      <c r="D31"/>
    </row>
    <row r="32" spans="1:4" x14ac:dyDescent="0.25">
      <c r="A32" s="32" t="s">
        <v>31</v>
      </c>
      <c r="B32" s="26">
        <v>23744</v>
      </c>
      <c r="C32"/>
      <c r="D32"/>
    </row>
    <row r="33" spans="1:4" x14ac:dyDescent="0.25">
      <c r="A33" s="11"/>
      <c r="B33"/>
      <c r="C33"/>
      <c r="D33"/>
    </row>
    <row r="34" spans="1:4" ht="15.75" thickBot="1" x14ac:dyDescent="0.3">
      <c r="A34" s="11" t="s">
        <v>32</v>
      </c>
      <c r="B34"/>
      <c r="C34"/>
      <c r="D34"/>
    </row>
    <row r="35" spans="1:4" ht="30.75" thickBot="1" x14ac:dyDescent="0.3">
      <c r="A35" s="33"/>
      <c r="B35" s="34" t="s">
        <v>33</v>
      </c>
      <c r="C35" s="34" t="s">
        <v>5</v>
      </c>
      <c r="D35" s="34" t="s">
        <v>6</v>
      </c>
    </row>
    <row r="36" spans="1:4" ht="15.75" thickBot="1" x14ac:dyDescent="0.3">
      <c r="A36" s="15" t="s">
        <v>34</v>
      </c>
      <c r="B36" s="35">
        <v>18279</v>
      </c>
      <c r="C36" s="36">
        <v>7.22</v>
      </c>
      <c r="D36" s="37">
        <v>0.75049999999999994</v>
      </c>
    </row>
    <row r="37" spans="1:4" ht="15.75" thickBot="1" x14ac:dyDescent="0.3">
      <c r="A37" s="15" t="s">
        <v>35</v>
      </c>
      <c r="B37" s="35">
        <v>12161</v>
      </c>
      <c r="C37" s="36">
        <v>6.82</v>
      </c>
      <c r="D37" s="37">
        <v>1.7068000000000001</v>
      </c>
    </row>
    <row r="38" spans="1:4" x14ac:dyDescent="0.25">
      <c r="A38" s="11"/>
      <c r="B38"/>
      <c r="C38"/>
      <c r="D38"/>
    </row>
    <row r="39" spans="1:4" x14ac:dyDescent="0.25">
      <c r="A39" s="11"/>
      <c r="B39"/>
      <c r="C39"/>
      <c r="D39"/>
    </row>
    <row r="40" spans="1:4" ht="15.75" thickBot="1" x14ac:dyDescent="0.3">
      <c r="A40" s="11" t="s">
        <v>36</v>
      </c>
      <c r="B40"/>
      <c r="C40"/>
      <c r="D40"/>
    </row>
    <row r="41" spans="1:4" ht="15.75" thickBot="1" x14ac:dyDescent="0.3">
      <c r="A41" s="13" t="s">
        <v>37</v>
      </c>
      <c r="B41" s="38">
        <v>14</v>
      </c>
      <c r="C41"/>
      <c r="D41"/>
    </row>
    <row r="42" spans="1:4" ht="15.75" thickBot="1" x14ac:dyDescent="0.3">
      <c r="A42" s="15" t="s">
        <v>38</v>
      </c>
      <c r="B42" s="17">
        <v>1003</v>
      </c>
      <c r="C42"/>
      <c r="D42"/>
    </row>
    <row r="43" spans="1:4" ht="15.75" thickBot="1" x14ac:dyDescent="0.3">
      <c r="A43" s="15" t="s">
        <v>39</v>
      </c>
      <c r="B43" s="17">
        <v>2850</v>
      </c>
      <c r="C43"/>
      <c r="D43"/>
    </row>
    <row r="44" spans="1:4" ht="15.75" thickBot="1" x14ac:dyDescent="0.3">
      <c r="A44" s="15" t="s">
        <v>40</v>
      </c>
      <c r="B44" s="17">
        <v>1468</v>
      </c>
      <c r="C44"/>
      <c r="D44"/>
    </row>
    <row r="45" spans="1:4" ht="15.75" thickBot="1" x14ac:dyDescent="0.3">
      <c r="A45" s="15" t="s">
        <v>41</v>
      </c>
      <c r="B45" s="16">
        <v>492</v>
      </c>
      <c r="C45"/>
      <c r="D45"/>
    </row>
    <row r="46" spans="1:4" ht="15.75" thickBot="1" x14ac:dyDescent="0.3">
      <c r="A46" s="39" t="s">
        <v>28</v>
      </c>
      <c r="B46" s="17">
        <v>5827</v>
      </c>
      <c r="C46"/>
      <c r="D46"/>
    </row>
    <row r="47" spans="1:4" x14ac:dyDescent="0.25">
      <c r="A47" s="41"/>
      <c r="B47"/>
      <c r="C47"/>
      <c r="D47"/>
    </row>
    <row r="48" spans="1:4" x14ac:dyDescent="0.25">
      <c r="A48" s="41"/>
      <c r="B48"/>
      <c r="C48"/>
      <c r="D48"/>
    </row>
    <row r="49" spans="1:4" x14ac:dyDescent="0.25">
      <c r="A49" s="11" t="s">
        <v>42</v>
      </c>
      <c r="B49"/>
      <c r="C49"/>
      <c r="D49"/>
    </row>
    <row r="50" spans="1:4" ht="27.75" thickBot="1" x14ac:dyDescent="0.3">
      <c r="A50" s="24" t="s">
        <v>43</v>
      </c>
      <c r="B50" s="42" t="s">
        <v>44</v>
      </c>
      <c r="C50"/>
      <c r="D50"/>
    </row>
    <row r="51" spans="1:4" ht="27.75" thickBot="1" x14ac:dyDescent="0.3">
      <c r="A51" s="24" t="s">
        <v>45</v>
      </c>
      <c r="B51" s="42" t="s">
        <v>46</v>
      </c>
      <c r="C51"/>
      <c r="D51"/>
    </row>
    <row r="52" spans="1:4" ht="27.75" thickBot="1" x14ac:dyDescent="0.3">
      <c r="A52" s="24" t="s">
        <v>47</v>
      </c>
      <c r="B52" s="42" t="s">
        <v>48</v>
      </c>
      <c r="C52"/>
      <c r="D52"/>
    </row>
    <row r="53" spans="1:4" ht="27.75" thickBot="1" x14ac:dyDescent="0.3">
      <c r="A53" s="24" t="s">
        <v>49</v>
      </c>
      <c r="B53" s="42" t="s">
        <v>50</v>
      </c>
      <c r="C53"/>
      <c r="D53"/>
    </row>
    <row r="54" spans="1:4" ht="40.5" x14ac:dyDescent="0.25">
      <c r="A54" s="44" t="s">
        <v>51</v>
      </c>
      <c r="B54" s="43" t="s">
        <v>52</v>
      </c>
      <c r="C54"/>
      <c r="D54"/>
    </row>
    <row r="55" spans="1:4" ht="40.5" x14ac:dyDescent="0.25">
      <c r="A55" s="21"/>
      <c r="B55" s="43" t="s">
        <v>53</v>
      </c>
      <c r="C55"/>
      <c r="D55"/>
    </row>
    <row r="56" spans="1:4" ht="67.5" x14ac:dyDescent="0.25">
      <c r="A56" s="21"/>
      <c r="B56" s="43" t="s">
        <v>54</v>
      </c>
      <c r="C56"/>
      <c r="D56"/>
    </row>
    <row r="57" spans="1:4" x14ac:dyDescent="0.25">
      <c r="A57" s="11"/>
      <c r="B57"/>
      <c r="C57"/>
      <c r="D57"/>
    </row>
    <row r="58" spans="1:4" ht="15.75" thickBot="1" x14ac:dyDescent="0.3">
      <c r="A58" s="11" t="s">
        <v>55</v>
      </c>
      <c r="B58"/>
      <c r="C58"/>
      <c r="D58"/>
    </row>
    <row r="59" spans="1:4" ht="15.75" thickBot="1" x14ac:dyDescent="0.3">
      <c r="A59" s="13" t="s">
        <v>56</v>
      </c>
      <c r="B59" s="14">
        <v>1102</v>
      </c>
      <c r="C59"/>
      <c r="D59"/>
    </row>
    <row r="60" spans="1:4" ht="15.75" thickBot="1" x14ac:dyDescent="0.3">
      <c r="A60" s="15" t="s">
        <v>57</v>
      </c>
      <c r="B60" s="16">
        <v>39</v>
      </c>
      <c r="C60"/>
      <c r="D60"/>
    </row>
    <row r="61" spans="1:4" ht="15.75" thickBot="1" x14ac:dyDescent="0.3">
      <c r="A61" s="15" t="s">
        <v>58</v>
      </c>
      <c r="B61" s="17">
        <v>1476</v>
      </c>
      <c r="C61"/>
      <c r="D61"/>
    </row>
    <row r="62" spans="1:4" x14ac:dyDescent="0.25">
      <c r="A62" s="41"/>
      <c r="B62"/>
      <c r="C62"/>
      <c r="D62"/>
    </row>
  </sheetData>
  <mergeCells count="14">
    <mergeCell ref="A16:B16"/>
    <mergeCell ref="A54:A56"/>
    <mergeCell ref="A8:B8"/>
    <mergeCell ref="A9:B9"/>
    <mergeCell ref="A10:A12"/>
    <mergeCell ref="A13:B13"/>
    <mergeCell ref="A14:B14"/>
    <mergeCell ref="A15:B15"/>
    <mergeCell ref="A2:B2"/>
    <mergeCell ref="A3:B3"/>
    <mergeCell ref="A4:B4"/>
    <mergeCell ref="A5:B5"/>
    <mergeCell ref="A6:B6"/>
    <mergeCell ref="A7:B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opLeftCell="A6" workbookViewId="0">
      <selection activeCell="D23" sqref="D23"/>
    </sheetView>
  </sheetViews>
  <sheetFormatPr baseColWidth="10" defaultColWidth="11.42578125" defaultRowHeight="15" x14ac:dyDescent="0.25"/>
  <cols>
    <col min="1" max="1" width="11.42578125" style="6"/>
    <col min="2" max="16384" width="11.42578125" style="2"/>
  </cols>
  <sheetData>
    <row r="1" spans="1:9" ht="15.75" thickBot="1" x14ac:dyDescent="0.3">
      <c r="A1" s="57"/>
      <c r="B1" s="57"/>
      <c r="C1" s="45"/>
      <c r="D1" s="57"/>
      <c r="E1" s="57"/>
      <c r="F1" s="57"/>
      <c r="G1" s="57"/>
      <c r="H1" s="57"/>
      <c r="I1" s="57"/>
    </row>
    <row r="2" spans="1:9" ht="15.75" thickBot="1" x14ac:dyDescent="0.3">
      <c r="A2" s="58" t="s">
        <v>59</v>
      </c>
      <c r="B2" s="58"/>
      <c r="C2" s="58"/>
      <c r="D2" s="58"/>
      <c r="E2" s="58"/>
      <c r="F2" s="58"/>
      <c r="G2" s="58"/>
      <c r="H2" s="58"/>
      <c r="I2" s="58"/>
    </row>
    <row r="3" spans="1:9" ht="26.25" thickBot="1" x14ac:dyDescent="0.3">
      <c r="A3" s="46" t="s">
        <v>60</v>
      </c>
      <c r="B3" s="59" t="s">
        <v>61</v>
      </c>
      <c r="C3" s="59"/>
      <c r="D3" s="47" t="s">
        <v>62</v>
      </c>
      <c r="E3" s="48">
        <v>42064</v>
      </c>
      <c r="F3" s="47" t="s">
        <v>63</v>
      </c>
      <c r="G3" s="49" t="s">
        <v>64</v>
      </c>
      <c r="H3" s="47" t="s">
        <v>65</v>
      </c>
      <c r="I3" s="49" t="s">
        <v>28</v>
      </c>
    </row>
    <row r="4" spans="1:9" ht="15.75" thickBot="1" x14ac:dyDescent="0.3">
      <c r="A4" s="60" t="s">
        <v>66</v>
      </c>
      <c r="B4" s="60"/>
      <c r="C4" s="50" t="s">
        <v>67</v>
      </c>
      <c r="D4" s="51">
        <v>278</v>
      </c>
      <c r="E4" s="52">
        <v>1661</v>
      </c>
      <c r="F4" s="53">
        <v>10964</v>
      </c>
      <c r="G4" s="52">
        <v>1555</v>
      </c>
      <c r="H4" s="53">
        <v>1184</v>
      </c>
      <c r="I4" s="52">
        <v>15642</v>
      </c>
    </row>
    <row r="5" spans="1:9" ht="15.75" thickBot="1" x14ac:dyDescent="0.3">
      <c r="A5" s="60" t="s">
        <v>68</v>
      </c>
      <c r="B5" s="60"/>
      <c r="C5" s="50" t="s">
        <v>67</v>
      </c>
      <c r="D5" s="51">
        <v>367</v>
      </c>
      <c r="E5" s="52">
        <v>2030</v>
      </c>
      <c r="F5" s="53">
        <v>17086</v>
      </c>
      <c r="G5" s="52">
        <v>3024</v>
      </c>
      <c r="H5" s="53">
        <v>1483</v>
      </c>
      <c r="I5" s="52">
        <v>23990</v>
      </c>
    </row>
    <row r="6" spans="1:9" ht="15.75" thickBot="1" x14ac:dyDescent="0.3">
      <c r="A6" s="60" t="s">
        <v>69</v>
      </c>
      <c r="B6" s="60"/>
      <c r="C6" s="50" t="s">
        <v>67</v>
      </c>
      <c r="D6" s="51">
        <v>396</v>
      </c>
      <c r="E6" s="52">
        <v>1841</v>
      </c>
      <c r="F6" s="53">
        <v>15878</v>
      </c>
      <c r="G6" s="52">
        <v>3263</v>
      </c>
      <c r="H6" s="53">
        <v>1757</v>
      </c>
      <c r="I6" s="52">
        <v>23135</v>
      </c>
    </row>
    <row r="7" spans="1:9" ht="15.75" thickBot="1" x14ac:dyDescent="0.3">
      <c r="A7" s="60" t="s">
        <v>70</v>
      </c>
      <c r="B7" s="60"/>
      <c r="C7" s="50" t="s">
        <v>67</v>
      </c>
      <c r="D7" s="51">
        <v>645</v>
      </c>
      <c r="E7" s="52">
        <v>3060</v>
      </c>
      <c r="F7" s="53">
        <v>23430</v>
      </c>
      <c r="G7" s="52">
        <v>4788</v>
      </c>
      <c r="H7" s="53">
        <v>2280</v>
      </c>
      <c r="I7" s="52">
        <v>34203</v>
      </c>
    </row>
    <row r="8" spans="1:9" ht="15.75" thickBot="1" x14ac:dyDescent="0.3">
      <c r="A8" s="60" t="s">
        <v>71</v>
      </c>
      <c r="B8" s="60"/>
      <c r="C8" s="50" t="s">
        <v>67</v>
      </c>
      <c r="D8" s="51">
        <v>763</v>
      </c>
      <c r="E8" s="52">
        <v>3727</v>
      </c>
      <c r="F8" s="53">
        <v>27051</v>
      </c>
      <c r="G8" s="52">
        <v>5703</v>
      </c>
      <c r="H8" s="53">
        <v>2816</v>
      </c>
      <c r="I8" s="52">
        <v>40060</v>
      </c>
    </row>
    <row r="9" spans="1:9" ht="15.75" thickBot="1" x14ac:dyDescent="0.3">
      <c r="A9" s="60" t="s">
        <v>72</v>
      </c>
      <c r="B9" s="60"/>
      <c r="C9" s="50" t="s">
        <v>67</v>
      </c>
      <c r="D9" s="51">
        <v>392</v>
      </c>
      <c r="E9" s="52">
        <v>2456</v>
      </c>
      <c r="F9" s="53">
        <v>15617</v>
      </c>
      <c r="G9" s="52">
        <v>3084</v>
      </c>
      <c r="H9" s="53">
        <v>1936</v>
      </c>
      <c r="I9" s="52">
        <v>23485</v>
      </c>
    </row>
    <row r="10" spans="1:9" ht="15.75" thickBot="1" x14ac:dyDescent="0.3">
      <c r="A10" s="60" t="s">
        <v>73</v>
      </c>
      <c r="B10" s="60"/>
      <c r="C10" s="50" t="s">
        <v>67</v>
      </c>
      <c r="D10" s="51">
        <v>860</v>
      </c>
      <c r="E10" s="52">
        <v>5233</v>
      </c>
      <c r="F10" s="53">
        <v>36096</v>
      </c>
      <c r="G10" s="52">
        <v>5988</v>
      </c>
      <c r="H10" s="53">
        <v>3081</v>
      </c>
      <c r="I10" s="52">
        <v>51258</v>
      </c>
    </row>
    <row r="11" spans="1:9" ht="15.75" thickBot="1" x14ac:dyDescent="0.3">
      <c r="A11" s="60" t="s">
        <v>74</v>
      </c>
      <c r="B11" s="60"/>
      <c r="C11" s="50" t="s">
        <v>67</v>
      </c>
      <c r="D11" s="51">
        <v>365</v>
      </c>
      <c r="E11" s="52">
        <v>1735</v>
      </c>
      <c r="F11" s="53">
        <v>15101</v>
      </c>
      <c r="G11" s="52">
        <v>3248</v>
      </c>
      <c r="H11" s="53">
        <v>1528</v>
      </c>
      <c r="I11" s="52">
        <v>21977</v>
      </c>
    </row>
    <row r="12" spans="1:9" ht="15.75" thickBot="1" x14ac:dyDescent="0.3">
      <c r="A12" s="60" t="s">
        <v>75</v>
      </c>
      <c r="B12" s="60"/>
      <c r="C12" s="50" t="s">
        <v>67</v>
      </c>
      <c r="D12" s="51">
        <v>316</v>
      </c>
      <c r="E12" s="52">
        <v>2230</v>
      </c>
      <c r="F12" s="53">
        <v>17253</v>
      </c>
      <c r="G12" s="52">
        <v>3907</v>
      </c>
      <c r="H12" s="53">
        <v>2631</v>
      </c>
      <c r="I12" s="52">
        <v>26337</v>
      </c>
    </row>
    <row r="13" spans="1:9" ht="15.75" thickBot="1" x14ac:dyDescent="0.3">
      <c r="A13" s="60" t="s">
        <v>76</v>
      </c>
      <c r="B13" s="60"/>
      <c r="C13" s="50" t="s">
        <v>67</v>
      </c>
      <c r="D13" s="51">
        <v>467</v>
      </c>
      <c r="E13" s="52">
        <v>2653</v>
      </c>
      <c r="F13" s="53">
        <v>16365</v>
      </c>
      <c r="G13" s="52">
        <v>2242</v>
      </c>
      <c r="H13" s="53">
        <v>1294</v>
      </c>
      <c r="I13" s="52">
        <v>23021</v>
      </c>
    </row>
    <row r="14" spans="1:9" ht="15.75" thickBot="1" x14ac:dyDescent="0.3">
      <c r="A14" s="60" t="s">
        <v>77</v>
      </c>
      <c r="B14" s="60"/>
      <c r="C14" s="50" t="s">
        <v>67</v>
      </c>
      <c r="D14" s="51">
        <v>698</v>
      </c>
      <c r="E14" s="52">
        <v>3861</v>
      </c>
      <c r="F14" s="53">
        <v>27762</v>
      </c>
      <c r="G14" s="52">
        <v>4935</v>
      </c>
      <c r="H14" s="53">
        <v>3050</v>
      </c>
      <c r="I14" s="52">
        <v>40306</v>
      </c>
    </row>
    <row r="15" spans="1:9" ht="15.75" thickBot="1" x14ac:dyDescent="0.3">
      <c r="A15" s="60" t="s">
        <v>78</v>
      </c>
      <c r="B15" s="60"/>
      <c r="C15" s="50" t="s">
        <v>67</v>
      </c>
      <c r="D15" s="51">
        <v>466</v>
      </c>
      <c r="E15" s="52">
        <v>2949</v>
      </c>
      <c r="F15" s="53">
        <v>18837</v>
      </c>
      <c r="G15" s="52">
        <v>3910</v>
      </c>
      <c r="H15" s="53">
        <v>3146</v>
      </c>
      <c r="I15" s="52">
        <v>29308</v>
      </c>
    </row>
    <row r="16" spans="1:9" ht="15.75" thickBot="1" x14ac:dyDescent="0.3">
      <c r="A16" s="60" t="s">
        <v>79</v>
      </c>
      <c r="B16" s="60"/>
      <c r="C16" s="50" t="s">
        <v>67</v>
      </c>
      <c r="D16" s="51">
        <v>292</v>
      </c>
      <c r="E16" s="52">
        <v>1866</v>
      </c>
      <c r="F16" s="53">
        <v>14529</v>
      </c>
      <c r="G16" s="52">
        <v>2517</v>
      </c>
      <c r="H16" s="53">
        <v>1340</v>
      </c>
      <c r="I16" s="52">
        <v>20544</v>
      </c>
    </row>
    <row r="17" spans="1:9" ht="15.75" thickBot="1" x14ac:dyDescent="0.3">
      <c r="A17" s="60" t="s">
        <v>80</v>
      </c>
      <c r="B17" s="60"/>
      <c r="C17" s="50" t="s">
        <v>67</v>
      </c>
      <c r="D17" s="51">
        <v>226</v>
      </c>
      <c r="E17" s="52">
        <v>1414</v>
      </c>
      <c r="F17" s="53">
        <v>6847</v>
      </c>
      <c r="G17" s="52">
        <v>1234</v>
      </c>
      <c r="H17" s="53">
        <v>1258</v>
      </c>
      <c r="I17" s="52">
        <v>10979</v>
      </c>
    </row>
    <row r="18" spans="1:9" ht="15.75" thickBot="1" x14ac:dyDescent="0.3">
      <c r="A18" s="61" t="s">
        <v>28</v>
      </c>
      <c r="B18" s="61"/>
      <c r="C18" s="54"/>
      <c r="D18" s="55">
        <v>6531</v>
      </c>
      <c r="E18" s="55">
        <v>36716</v>
      </c>
      <c r="F18" s="55">
        <v>262816</v>
      </c>
      <c r="G18" s="55">
        <v>49398</v>
      </c>
      <c r="H18" s="55">
        <v>28784</v>
      </c>
      <c r="I18" s="55">
        <v>384245</v>
      </c>
    </row>
    <row r="19" spans="1:9" x14ac:dyDescent="0.25">
      <c r="A19" s="56"/>
      <c r="B19" s="56"/>
      <c r="C19" s="56"/>
      <c r="D19" s="56"/>
      <c r="E19" s="56"/>
      <c r="F19" s="56"/>
      <c r="G19" s="56"/>
      <c r="H19" s="56"/>
      <c r="I19" s="56"/>
    </row>
    <row r="20" spans="1:9" ht="51" x14ac:dyDescent="0.25">
      <c r="A20" s="23" t="s">
        <v>81</v>
      </c>
      <c r="B20"/>
      <c r="C20"/>
      <c r="D20"/>
      <c r="E20"/>
      <c r="F20"/>
      <c r="G20"/>
      <c r="H20"/>
      <c r="I20"/>
    </row>
    <row r="21" spans="1:9" x14ac:dyDescent="0.25">
      <c r="A21"/>
      <c r="B21"/>
      <c r="C21"/>
      <c r="D21"/>
      <c r="E21"/>
      <c r="F21"/>
      <c r="G21"/>
      <c r="H21"/>
      <c r="I21"/>
    </row>
    <row r="22" spans="1:9" ht="18.75" x14ac:dyDescent="0.25">
      <c r="A22" s="62"/>
      <c r="B22"/>
      <c r="C22"/>
      <c r="D22"/>
      <c r="E22"/>
      <c r="F22"/>
      <c r="G22"/>
      <c r="H22"/>
      <c r="I22"/>
    </row>
  </sheetData>
  <mergeCells count="19">
    <mergeCell ref="A18:B18"/>
    <mergeCell ref="A12:B12"/>
    <mergeCell ref="A13:B13"/>
    <mergeCell ref="A14:B14"/>
    <mergeCell ref="A15:B15"/>
    <mergeCell ref="A16:B16"/>
    <mergeCell ref="A17:B17"/>
    <mergeCell ref="A6:B6"/>
    <mergeCell ref="A7:B7"/>
    <mergeCell ref="A8:B8"/>
    <mergeCell ref="A9:B9"/>
    <mergeCell ref="A10:B10"/>
    <mergeCell ref="A11:B11"/>
    <mergeCell ref="A1:B1"/>
    <mergeCell ref="D1:I1"/>
    <mergeCell ref="A2:I2"/>
    <mergeCell ref="B3:C3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zoomScale="86" zoomScaleNormal="86" workbookViewId="0">
      <selection activeCell="E35" sqref="E35"/>
    </sheetView>
  </sheetViews>
  <sheetFormatPr baseColWidth="10" defaultColWidth="11.42578125" defaultRowHeight="15" x14ac:dyDescent="0.25"/>
  <cols>
    <col min="1" max="16384" width="11.42578125" style="2"/>
  </cols>
  <sheetData>
    <row r="1" spans="1:15" x14ac:dyDescent="0.25">
      <c r="A1" s="63" t="s">
        <v>82</v>
      </c>
      <c r="B1" s="63" t="s">
        <v>83</v>
      </c>
      <c r="C1"/>
      <c r="D1"/>
      <c r="E1"/>
      <c r="F1"/>
      <c r="G1"/>
      <c r="H1"/>
      <c r="I1"/>
      <c r="J1"/>
      <c r="K1"/>
      <c r="L1"/>
      <c r="M1"/>
      <c r="N1"/>
      <c r="O1"/>
    </row>
    <row r="2" spans="1:15" x14ac:dyDescent="0.25">
      <c r="A2" s="64">
        <v>2546</v>
      </c>
      <c r="B2" s="64" t="s">
        <v>2</v>
      </c>
      <c r="C2"/>
      <c r="D2"/>
      <c r="E2"/>
      <c r="F2"/>
      <c r="G2"/>
      <c r="H2"/>
      <c r="I2"/>
      <c r="J2"/>
      <c r="K2"/>
      <c r="L2"/>
      <c r="M2"/>
      <c r="N2"/>
      <c r="O2"/>
    </row>
    <row r="3" spans="1:15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</row>
    <row r="4" spans="1:15" x14ac:dyDescent="0.25">
      <c r="A4" s="65" t="s">
        <v>84</v>
      </c>
      <c r="B4" s="63" t="s">
        <v>85</v>
      </c>
      <c r="C4" s="63" t="s">
        <v>86</v>
      </c>
      <c r="D4" s="63" t="s">
        <v>87</v>
      </c>
      <c r="E4" s="63" t="s">
        <v>88</v>
      </c>
      <c r="F4"/>
      <c r="G4"/>
      <c r="H4"/>
      <c r="I4"/>
      <c r="J4"/>
      <c r="K4"/>
      <c r="L4"/>
      <c r="M4"/>
      <c r="N4"/>
      <c r="O4"/>
    </row>
    <row r="5" spans="1:15" x14ac:dyDescent="0.25">
      <c r="A5" s="66" t="s">
        <v>89</v>
      </c>
      <c r="B5" s="67">
        <v>5692</v>
      </c>
      <c r="C5" s="67">
        <v>5447</v>
      </c>
      <c r="D5" s="68">
        <f>(B5/$B$25)*-1</f>
        <v>-3.2082426811259286E-2</v>
      </c>
      <c r="E5" s="68">
        <f>C5/$C$25</f>
        <v>2.6336019958709454E-2</v>
      </c>
      <c r="F5"/>
      <c r="G5"/>
      <c r="H5"/>
      <c r="I5"/>
      <c r="J5"/>
      <c r="K5"/>
      <c r="L5"/>
      <c r="M5"/>
      <c r="N5"/>
      <c r="O5"/>
    </row>
    <row r="6" spans="1:15" x14ac:dyDescent="0.25">
      <c r="A6" s="66" t="s">
        <v>90</v>
      </c>
      <c r="B6" s="67">
        <v>7054</v>
      </c>
      <c r="C6" s="67">
        <v>6574</v>
      </c>
      <c r="D6" s="68">
        <f t="shared" ref="D6:D24" si="0">(B6/$B$25)*-1</f>
        <v>-3.9759212706715216E-2</v>
      </c>
      <c r="E6" s="68">
        <f t="shared" ref="E6:E24" si="1">C6/$C$25</f>
        <v>3.1785018397017799E-2</v>
      </c>
      <c r="F6"/>
      <c r="G6"/>
      <c r="H6"/>
      <c r="I6"/>
      <c r="J6"/>
      <c r="K6"/>
      <c r="L6"/>
      <c r="M6"/>
      <c r="N6"/>
      <c r="O6"/>
    </row>
    <row r="7" spans="1:15" x14ac:dyDescent="0.25">
      <c r="A7" s="66" t="s">
        <v>91</v>
      </c>
      <c r="B7" s="67">
        <v>7692</v>
      </c>
      <c r="C7" s="67">
        <v>7521</v>
      </c>
      <c r="D7" s="68">
        <f t="shared" si="0"/>
        <v>-4.3355240167288547E-2</v>
      </c>
      <c r="E7" s="68">
        <f t="shared" si="1"/>
        <v>3.6363724271976094E-2</v>
      </c>
      <c r="F7"/>
      <c r="G7"/>
      <c r="H7"/>
      <c r="I7"/>
      <c r="J7"/>
      <c r="K7"/>
      <c r="L7"/>
      <c r="M7"/>
      <c r="N7"/>
      <c r="O7"/>
    </row>
    <row r="8" spans="1:15" x14ac:dyDescent="0.25">
      <c r="A8" s="66" t="s">
        <v>92</v>
      </c>
      <c r="B8" s="67">
        <v>8248</v>
      </c>
      <c r="C8" s="67">
        <v>7919</v>
      </c>
      <c r="D8" s="68">
        <f t="shared" si="0"/>
        <v>-4.6489082280264687E-2</v>
      </c>
      <c r="E8" s="68">
        <f t="shared" si="1"/>
        <v>3.8288037828716752E-2</v>
      </c>
      <c r="F8"/>
      <c r="G8"/>
      <c r="H8"/>
      <c r="I8"/>
      <c r="J8"/>
      <c r="K8"/>
      <c r="L8"/>
      <c r="M8"/>
      <c r="N8"/>
      <c r="O8"/>
    </row>
    <row r="9" spans="1:15" x14ac:dyDescent="0.25">
      <c r="A9" s="66" t="s">
        <v>93</v>
      </c>
      <c r="B9" s="67">
        <v>9171</v>
      </c>
      <c r="C9" s="67">
        <v>9459</v>
      </c>
      <c r="D9" s="68">
        <f t="shared" si="0"/>
        <v>-5.1691485644072194E-2</v>
      </c>
      <c r="E9" s="68">
        <f t="shared" si="1"/>
        <v>4.5733874204044928E-2</v>
      </c>
      <c r="F9"/>
      <c r="G9"/>
      <c r="H9"/>
      <c r="I9"/>
      <c r="J9"/>
      <c r="K9"/>
      <c r="L9"/>
      <c r="M9"/>
      <c r="N9"/>
      <c r="O9"/>
    </row>
    <row r="10" spans="1:15" x14ac:dyDescent="0.25">
      <c r="A10" s="66" t="s">
        <v>94</v>
      </c>
      <c r="B10" s="67">
        <v>12423</v>
      </c>
      <c r="C10" s="67">
        <v>14128</v>
      </c>
      <c r="D10" s="68">
        <f t="shared" si="0"/>
        <v>-7.0021080160975774E-2</v>
      </c>
      <c r="E10" s="68">
        <f t="shared" si="1"/>
        <v>6.8308296305608071E-2</v>
      </c>
      <c r="F10"/>
      <c r="G10"/>
      <c r="H10"/>
      <c r="I10"/>
      <c r="J10"/>
      <c r="K10"/>
      <c r="L10"/>
      <c r="M10"/>
      <c r="N10"/>
      <c r="O10"/>
    </row>
    <row r="11" spans="1:15" x14ac:dyDescent="0.25">
      <c r="A11" s="66" t="s">
        <v>95</v>
      </c>
      <c r="B11" s="67">
        <v>14542</v>
      </c>
      <c r="C11" s="67">
        <v>16184</v>
      </c>
      <c r="D11" s="68">
        <f t="shared" si="0"/>
        <v>-8.1964625911688779E-2</v>
      </c>
      <c r="E11" s="68">
        <f t="shared" si="1"/>
        <v>7.8248971362539707E-2</v>
      </c>
      <c r="F11"/>
      <c r="G11"/>
      <c r="H11"/>
      <c r="I11"/>
      <c r="J11"/>
      <c r="K11"/>
      <c r="L11"/>
      <c r="M11"/>
      <c r="N11"/>
      <c r="O11"/>
    </row>
    <row r="12" spans="1:15" x14ac:dyDescent="0.25">
      <c r="A12" s="66" t="s">
        <v>96</v>
      </c>
      <c r="B12" s="67">
        <v>13869</v>
      </c>
      <c r="C12" s="67">
        <v>15135</v>
      </c>
      <c r="D12" s="68">
        <f t="shared" si="0"/>
        <v>-7.817132421738493E-2</v>
      </c>
      <c r="E12" s="68">
        <f t="shared" si="1"/>
        <v>7.3177099701683054E-2</v>
      </c>
      <c r="F12"/>
      <c r="G12"/>
      <c r="H12"/>
      <c r="I12"/>
      <c r="J12"/>
      <c r="K12"/>
      <c r="L12"/>
      <c r="M12"/>
      <c r="N12"/>
      <c r="O12"/>
    </row>
    <row r="13" spans="1:15" x14ac:dyDescent="0.25">
      <c r="A13" s="66" t="s">
        <v>97</v>
      </c>
      <c r="B13" s="67">
        <v>14292</v>
      </c>
      <c r="C13" s="67">
        <v>15371</v>
      </c>
      <c r="D13" s="68">
        <f t="shared" si="0"/>
        <v>-8.0555524242185123E-2</v>
      </c>
      <c r="E13" s="68">
        <f t="shared" si="1"/>
        <v>7.431814995140866E-2</v>
      </c>
      <c r="F13"/>
      <c r="G13"/>
      <c r="H13"/>
      <c r="I13"/>
      <c r="J13"/>
      <c r="K13"/>
      <c r="L13"/>
      <c r="M13"/>
      <c r="N13"/>
      <c r="O13"/>
    </row>
    <row r="14" spans="1:15" x14ac:dyDescent="0.25">
      <c r="A14" s="66" t="s">
        <v>98</v>
      </c>
      <c r="B14" s="67">
        <v>15249</v>
      </c>
      <c r="C14" s="67">
        <v>16218</v>
      </c>
      <c r="D14" s="68">
        <f t="shared" si="0"/>
        <v>-8.5949565433045119E-2</v>
      </c>
      <c r="E14" s="68">
        <f t="shared" si="1"/>
        <v>7.8413359957839157E-2</v>
      </c>
      <c r="F14"/>
      <c r="G14"/>
      <c r="H14"/>
      <c r="I14"/>
      <c r="J14"/>
      <c r="K14"/>
      <c r="L14"/>
      <c r="M14"/>
      <c r="N14"/>
      <c r="O14"/>
    </row>
    <row r="15" spans="1:15" x14ac:dyDescent="0.25">
      <c r="A15" s="66" t="s">
        <v>99</v>
      </c>
      <c r="B15" s="67">
        <v>14478</v>
      </c>
      <c r="C15" s="67">
        <v>15985</v>
      </c>
      <c r="D15" s="68">
        <f t="shared" si="0"/>
        <v>-8.1603895884295841E-2</v>
      </c>
      <c r="E15" s="68">
        <f t="shared" si="1"/>
        <v>7.7286814584169375E-2</v>
      </c>
      <c r="F15"/>
      <c r="G15"/>
      <c r="H15"/>
      <c r="I15"/>
      <c r="J15"/>
      <c r="K15"/>
      <c r="L15"/>
      <c r="M15"/>
      <c r="N15"/>
      <c r="O15"/>
    </row>
    <row r="16" spans="1:15" x14ac:dyDescent="0.25">
      <c r="A16" s="66" t="s">
        <v>100</v>
      </c>
      <c r="B16" s="67">
        <v>13400</v>
      </c>
      <c r="C16" s="67">
        <v>15321</v>
      </c>
      <c r="D16" s="68">
        <f t="shared" si="0"/>
        <v>-7.5527849485396065E-2</v>
      </c>
      <c r="E16" s="68">
        <f t="shared" si="1"/>
        <v>7.4076402017144757E-2</v>
      </c>
      <c r="F16"/>
      <c r="G16"/>
      <c r="H16"/>
      <c r="I16"/>
      <c r="J16"/>
      <c r="K16"/>
      <c r="L16"/>
      <c r="M16"/>
      <c r="N16"/>
      <c r="O16"/>
    </row>
    <row r="17" spans="1:15" x14ac:dyDescent="0.25">
      <c r="A17" s="66" t="s">
        <v>101</v>
      </c>
      <c r="B17" s="67">
        <v>11094</v>
      </c>
      <c r="C17" s="67">
        <v>13597</v>
      </c>
      <c r="D17" s="68">
        <f t="shared" si="0"/>
        <v>-6.2530295685894327E-2</v>
      </c>
      <c r="E17" s="68">
        <f t="shared" si="1"/>
        <v>6.574093324372543E-2</v>
      </c>
      <c r="F17"/>
      <c r="G17"/>
      <c r="H17"/>
      <c r="I17"/>
      <c r="J17"/>
      <c r="K17"/>
      <c r="L17"/>
      <c r="M17"/>
      <c r="N17"/>
      <c r="O17"/>
    </row>
    <row r="18" spans="1:15" x14ac:dyDescent="0.25">
      <c r="A18" s="66" t="s">
        <v>102</v>
      </c>
      <c r="B18" s="67">
        <v>8443</v>
      </c>
      <c r="C18" s="67">
        <v>11082</v>
      </c>
      <c r="D18" s="68">
        <f t="shared" si="0"/>
        <v>-4.7588181582477539E-2</v>
      </c>
      <c r="E18" s="68">
        <f t="shared" si="1"/>
        <v>5.3581012150251177E-2</v>
      </c>
      <c r="F18"/>
      <c r="G18"/>
      <c r="H18"/>
      <c r="I18"/>
      <c r="J18"/>
      <c r="K18"/>
      <c r="L18"/>
      <c r="M18"/>
      <c r="N18"/>
      <c r="O18"/>
    </row>
    <row r="19" spans="1:15" x14ac:dyDescent="0.25">
      <c r="A19" s="66" t="s">
        <v>103</v>
      </c>
      <c r="B19" s="67">
        <v>6251</v>
      </c>
      <c r="C19" s="67">
        <v>8950</v>
      </c>
      <c r="D19" s="68">
        <f t="shared" si="0"/>
        <v>-3.5233178144269468E-2</v>
      </c>
      <c r="E19" s="68">
        <f t="shared" si="1"/>
        <v>4.3272880233238407E-2</v>
      </c>
      <c r="F19"/>
      <c r="G19"/>
      <c r="H19"/>
      <c r="I19"/>
      <c r="J19"/>
      <c r="K19"/>
      <c r="L19"/>
      <c r="M19"/>
      <c r="N19"/>
      <c r="O19"/>
    </row>
    <row r="20" spans="1:15" x14ac:dyDescent="0.25">
      <c r="A20" s="66" t="s">
        <v>104</v>
      </c>
      <c r="B20" s="67">
        <v>5563</v>
      </c>
      <c r="C20" s="67">
        <v>9109</v>
      </c>
      <c r="D20" s="68">
        <f t="shared" si="0"/>
        <v>-3.1355330349795402E-2</v>
      </c>
      <c r="E20" s="68">
        <f t="shared" si="1"/>
        <v>4.4041638664197615E-2</v>
      </c>
      <c r="F20"/>
      <c r="G20"/>
      <c r="H20"/>
      <c r="I20"/>
      <c r="J20"/>
      <c r="K20"/>
      <c r="L20"/>
      <c r="M20"/>
      <c r="N20"/>
      <c r="O20"/>
    </row>
    <row r="21" spans="1:15" x14ac:dyDescent="0.25">
      <c r="A21" s="66" t="s">
        <v>105</v>
      </c>
      <c r="B21" s="67">
        <v>5022</v>
      </c>
      <c r="C21" s="67">
        <v>8454</v>
      </c>
      <c r="D21" s="68">
        <f t="shared" si="0"/>
        <v>-2.8306034336989482E-2</v>
      </c>
      <c r="E21" s="68">
        <f t="shared" si="1"/>
        <v>4.0874740725340503E-2</v>
      </c>
      <c r="F21"/>
      <c r="G21"/>
      <c r="H21"/>
      <c r="I21"/>
      <c r="J21"/>
      <c r="K21"/>
      <c r="L21"/>
      <c r="M21"/>
      <c r="N21"/>
      <c r="O21"/>
    </row>
    <row r="22" spans="1:15" x14ac:dyDescent="0.25">
      <c r="A22" s="66" t="s">
        <v>106</v>
      </c>
      <c r="B22" s="67">
        <v>3056</v>
      </c>
      <c r="C22" s="67">
        <v>5564</v>
      </c>
      <c r="D22" s="68">
        <f t="shared" si="0"/>
        <v>-1.7224858808012715E-2</v>
      </c>
      <c r="E22" s="68">
        <f t="shared" si="1"/>
        <v>2.6901710124886982E-2</v>
      </c>
      <c r="F22"/>
      <c r="G22"/>
      <c r="H22"/>
      <c r="I22"/>
      <c r="J22"/>
      <c r="K22"/>
      <c r="L22"/>
      <c r="M22"/>
      <c r="N22"/>
      <c r="O22"/>
    </row>
    <row r="23" spans="1:15" x14ac:dyDescent="0.25">
      <c r="A23" s="66" t="s">
        <v>107</v>
      </c>
      <c r="B23" s="67">
        <v>1462</v>
      </c>
      <c r="C23" s="67">
        <v>3523</v>
      </c>
      <c r="D23" s="68">
        <f t="shared" si="0"/>
        <v>-8.2404265632573925E-3</v>
      </c>
      <c r="E23" s="68">
        <f t="shared" si="1"/>
        <v>1.7033559448234516E-2</v>
      </c>
      <c r="F23"/>
      <c r="G23"/>
      <c r="H23"/>
      <c r="I23"/>
      <c r="J23"/>
      <c r="K23"/>
      <c r="L23"/>
      <c r="M23"/>
      <c r="N23"/>
      <c r="O23"/>
    </row>
    <row r="24" spans="1:15" x14ac:dyDescent="0.25">
      <c r="A24" s="66" t="s">
        <v>108</v>
      </c>
      <c r="B24" s="67">
        <v>417</v>
      </c>
      <c r="C24" s="67">
        <v>1286</v>
      </c>
      <c r="D24" s="68">
        <f t="shared" si="0"/>
        <v>-2.3503815847321016E-3</v>
      </c>
      <c r="E24" s="68">
        <f t="shared" si="1"/>
        <v>6.2177568692675525E-3</v>
      </c>
      <c r="F24"/>
      <c r="G24"/>
      <c r="H24"/>
      <c r="I24"/>
      <c r="J24"/>
      <c r="K24"/>
      <c r="L24"/>
      <c r="M24"/>
      <c r="N24"/>
      <c r="O24"/>
    </row>
    <row r="25" spans="1:15" x14ac:dyDescent="0.25">
      <c r="A25" s="69" t="s">
        <v>28</v>
      </c>
      <c r="B25" s="70">
        <f>SUM(B5:B24)</f>
        <v>177418</v>
      </c>
      <c r="C25" s="70">
        <f>SUM(C5:C24)</f>
        <v>206827</v>
      </c>
      <c r="D25" s="71">
        <f t="shared" ref="D25:E25" si="2">SUM(D5:D24)</f>
        <v>-1</v>
      </c>
      <c r="E25" s="71">
        <f t="shared" si="2"/>
        <v>0.99999999999999978</v>
      </c>
      <c r="F25"/>
      <c r="G25"/>
      <c r="H25"/>
      <c r="I25"/>
      <c r="J25"/>
      <c r="K25"/>
      <c r="L25"/>
      <c r="M25"/>
      <c r="N25"/>
      <c r="O25"/>
    </row>
    <row r="26" spans="1:15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9" sqref="B9"/>
    </sheetView>
  </sheetViews>
  <sheetFormatPr baseColWidth="10" defaultColWidth="11.42578125" defaultRowHeight="15" x14ac:dyDescent="0.25"/>
  <cols>
    <col min="1" max="1" width="43.28515625" style="5" customWidth="1"/>
    <col min="2" max="2" width="19.140625" style="2" customWidth="1"/>
    <col min="3" max="3" width="22.5703125" style="2" customWidth="1"/>
    <col min="4" max="4" width="13.5703125" style="2" customWidth="1"/>
    <col min="5" max="16384" width="11.42578125" style="2"/>
  </cols>
  <sheetData>
    <row r="1" spans="1:4" ht="45.75" thickBot="1" x14ac:dyDescent="0.3">
      <c r="A1" s="72" t="s">
        <v>109</v>
      </c>
      <c r="B1" s="72" t="s">
        <v>110</v>
      </c>
      <c r="C1" s="72" t="s">
        <v>127</v>
      </c>
      <c r="D1" s="72" t="s">
        <v>111</v>
      </c>
    </row>
    <row r="2" spans="1:4" ht="15.75" thickBot="1" x14ac:dyDescent="0.3">
      <c r="A2" s="73" t="s">
        <v>112</v>
      </c>
      <c r="B2" s="74" t="s">
        <v>113</v>
      </c>
      <c r="C2" s="78">
        <v>39808</v>
      </c>
      <c r="D2" s="75">
        <v>249</v>
      </c>
    </row>
    <row r="3" spans="1:4" ht="27.75" thickBot="1" x14ac:dyDescent="0.3">
      <c r="A3" s="73" t="s">
        <v>114</v>
      </c>
      <c r="B3" s="74" t="s">
        <v>113</v>
      </c>
      <c r="C3" s="78">
        <v>39808</v>
      </c>
      <c r="D3" s="75">
        <v>173</v>
      </c>
    </row>
    <row r="4" spans="1:4" ht="27.75" thickBot="1" x14ac:dyDescent="0.3">
      <c r="A4" s="73" t="s">
        <v>115</v>
      </c>
      <c r="B4" s="74" t="s">
        <v>116</v>
      </c>
      <c r="C4" s="78">
        <v>41264</v>
      </c>
      <c r="D4" s="75">
        <v>58</v>
      </c>
    </row>
    <row r="5" spans="1:4" ht="15.75" thickBot="1" x14ac:dyDescent="0.3">
      <c r="A5" s="73" t="s">
        <v>117</v>
      </c>
      <c r="B5" s="74" t="s">
        <v>118</v>
      </c>
      <c r="C5" s="78">
        <v>41264</v>
      </c>
      <c r="D5" s="76">
        <v>2124</v>
      </c>
    </row>
    <row r="6" spans="1:4" ht="41.25" thickBot="1" x14ac:dyDescent="0.3">
      <c r="A6" s="73" t="s">
        <v>119</v>
      </c>
      <c r="B6" s="74" t="s">
        <v>120</v>
      </c>
      <c r="C6" s="78">
        <v>41367</v>
      </c>
      <c r="D6" s="75">
        <v>2</v>
      </c>
    </row>
    <row r="7" spans="1:4" ht="27.75" thickBot="1" x14ac:dyDescent="0.3">
      <c r="A7" s="73" t="s">
        <v>121</v>
      </c>
      <c r="B7" s="74" t="s">
        <v>118</v>
      </c>
      <c r="C7" s="78">
        <v>42027</v>
      </c>
      <c r="D7" s="75">
        <v>570</v>
      </c>
    </row>
    <row r="8" spans="1:4" ht="68.25" thickBot="1" x14ac:dyDescent="0.3">
      <c r="A8" s="77" t="s">
        <v>128</v>
      </c>
      <c r="B8" s="80" t="s">
        <v>122</v>
      </c>
      <c r="C8" s="79">
        <v>42948</v>
      </c>
      <c r="D8" s="81">
        <v>294</v>
      </c>
    </row>
    <row r="9" spans="1:4" ht="54.75" thickBot="1" x14ac:dyDescent="0.3">
      <c r="A9" s="73" t="s">
        <v>123</v>
      </c>
      <c r="B9" s="74" t="s">
        <v>124</v>
      </c>
      <c r="C9" s="78">
        <v>42948</v>
      </c>
      <c r="D9" s="75">
        <v>333</v>
      </c>
    </row>
    <row r="10" spans="1:4" ht="27.75" thickBot="1" x14ac:dyDescent="0.3">
      <c r="A10" s="73" t="s">
        <v>125</v>
      </c>
      <c r="B10" s="74" t="s">
        <v>126</v>
      </c>
      <c r="C10" s="78">
        <v>45616</v>
      </c>
      <c r="D10" s="75">
        <v>26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28" workbookViewId="0">
      <selection activeCell="A64" sqref="A64"/>
    </sheetView>
  </sheetViews>
  <sheetFormatPr baseColWidth="10" defaultColWidth="11.42578125" defaultRowHeight="15" x14ac:dyDescent="0.25"/>
  <cols>
    <col min="1" max="1" width="49.28515625" style="5" customWidth="1"/>
    <col min="2" max="2" width="11.42578125" style="7"/>
    <col min="3" max="16384" width="11.42578125" style="2"/>
  </cols>
  <sheetData>
    <row r="1" spans="1:8" ht="15.75" thickBot="1" x14ac:dyDescent="0.3">
      <c r="A1" s="82" t="s">
        <v>129</v>
      </c>
      <c r="B1" s="88">
        <v>2023</v>
      </c>
      <c r="C1" s="88"/>
      <c r="D1" s="88"/>
      <c r="E1" s="88"/>
      <c r="F1" s="88">
        <v>2024</v>
      </c>
      <c r="G1" s="88"/>
      <c r="H1" s="84"/>
    </row>
    <row r="2" spans="1:8" ht="15.75" thickBot="1" x14ac:dyDescent="0.3">
      <c r="A2" s="15" t="s">
        <v>130</v>
      </c>
      <c r="B2" s="89">
        <v>1</v>
      </c>
      <c r="C2" s="89"/>
      <c r="D2" s="89"/>
      <c r="E2" s="89"/>
      <c r="F2" s="90">
        <v>1</v>
      </c>
      <c r="G2" s="90"/>
      <c r="H2" s="84"/>
    </row>
    <row r="3" spans="1:8" ht="15.75" thickBot="1" x14ac:dyDescent="0.3">
      <c r="A3" s="15" t="s">
        <v>131</v>
      </c>
      <c r="B3" s="89">
        <v>1</v>
      </c>
      <c r="C3" s="89"/>
      <c r="D3" s="89"/>
      <c r="E3" s="89"/>
      <c r="F3" s="90">
        <v>1</v>
      </c>
      <c r="G3" s="90"/>
      <c r="H3" s="84"/>
    </row>
    <row r="4" spans="1:8" ht="15.75" thickBot="1" x14ac:dyDescent="0.3">
      <c r="A4" s="15" t="s">
        <v>132</v>
      </c>
      <c r="B4" s="89">
        <v>2</v>
      </c>
      <c r="C4" s="89"/>
      <c r="D4" s="89"/>
      <c r="E4" s="89"/>
      <c r="F4" s="90">
        <v>3</v>
      </c>
      <c r="G4" s="90"/>
      <c r="H4" s="84"/>
    </row>
    <row r="5" spans="1:8" ht="15.75" thickBot="1" x14ac:dyDescent="0.3">
      <c r="A5" s="15" t="s">
        <v>133</v>
      </c>
      <c r="B5" s="89" t="s">
        <v>134</v>
      </c>
      <c r="C5" s="89"/>
      <c r="D5" s="89"/>
      <c r="E5" s="89"/>
      <c r="F5" s="90">
        <v>1</v>
      </c>
      <c r="G5" s="90"/>
      <c r="H5" s="84"/>
    </row>
    <row r="6" spans="1:8" ht="15.75" thickBot="1" x14ac:dyDescent="0.3">
      <c r="A6" s="15" t="s">
        <v>135</v>
      </c>
      <c r="B6" s="89">
        <v>1</v>
      </c>
      <c r="C6" s="89"/>
      <c r="D6" s="89"/>
      <c r="E6" s="89"/>
      <c r="F6" s="90">
        <v>1</v>
      </c>
      <c r="G6" s="90"/>
      <c r="H6" s="84"/>
    </row>
    <row r="7" spans="1:8" ht="15.75" thickBot="1" x14ac:dyDescent="0.3">
      <c r="A7" s="15" t="s">
        <v>136</v>
      </c>
      <c r="B7" s="89">
        <v>4</v>
      </c>
      <c r="C7" s="89"/>
      <c r="D7" s="89"/>
      <c r="E7" s="89"/>
      <c r="F7" s="90">
        <v>2</v>
      </c>
      <c r="G7" s="90"/>
      <c r="H7" s="84"/>
    </row>
    <row r="8" spans="1:8" ht="15.75" thickBot="1" x14ac:dyDescent="0.3">
      <c r="A8" s="15" t="s">
        <v>137</v>
      </c>
      <c r="B8" s="89">
        <v>1</v>
      </c>
      <c r="C8" s="89"/>
      <c r="D8" s="89"/>
      <c r="E8" s="89"/>
      <c r="F8" s="90">
        <v>1</v>
      </c>
      <c r="G8" s="90"/>
      <c r="H8" s="85"/>
    </row>
    <row r="9" spans="1:8" ht="15.75" thickBot="1" x14ac:dyDescent="0.3">
      <c r="A9" s="91" t="s">
        <v>138</v>
      </c>
      <c r="B9" s="91"/>
      <c r="C9" s="91"/>
      <c r="D9" s="89">
        <v>2</v>
      </c>
      <c r="E9" s="89"/>
      <c r="F9" s="89"/>
      <c r="G9" s="90">
        <v>3</v>
      </c>
      <c r="H9" s="90"/>
    </row>
    <row r="10" spans="1:8" ht="15.75" thickBot="1" x14ac:dyDescent="0.3">
      <c r="A10" s="19" t="s">
        <v>139</v>
      </c>
      <c r="B10" s="19"/>
      <c r="C10" s="19"/>
      <c r="D10" s="89" t="s">
        <v>134</v>
      </c>
      <c r="E10" s="89"/>
      <c r="F10" s="89"/>
      <c r="G10" s="90">
        <v>1</v>
      </c>
      <c r="H10" s="90"/>
    </row>
    <row r="11" spans="1:8" ht="15.75" thickBot="1" x14ac:dyDescent="0.3">
      <c r="A11" s="92" t="s">
        <v>140</v>
      </c>
      <c r="B11" s="92"/>
      <c r="C11" s="92"/>
      <c r="D11" s="92"/>
      <c r="E11" s="92"/>
      <c r="F11" s="92"/>
      <c r="G11" s="92"/>
      <c r="H11" s="84"/>
    </row>
    <row r="12" spans="1:8" ht="15.75" thickBot="1" x14ac:dyDescent="0.3">
      <c r="A12" s="19" t="s">
        <v>141</v>
      </c>
      <c r="B12" s="19"/>
      <c r="C12" s="19"/>
      <c r="D12" s="19"/>
      <c r="E12" s="86">
        <v>982</v>
      </c>
      <c r="F12" s="93">
        <v>1003</v>
      </c>
      <c r="G12" s="93"/>
      <c r="H12" s="84"/>
    </row>
    <row r="13" spans="1:8" ht="15.75" thickBot="1" x14ac:dyDescent="0.3">
      <c r="A13" s="92" t="s">
        <v>142</v>
      </c>
      <c r="B13" s="92"/>
      <c r="C13" s="92"/>
      <c r="D13" s="92"/>
      <c r="E13" s="92"/>
      <c r="F13" s="92"/>
      <c r="G13" s="92"/>
      <c r="H13" s="84"/>
    </row>
    <row r="14" spans="1:8" ht="15.75" thickBot="1" x14ac:dyDescent="0.3">
      <c r="A14" s="15" t="s">
        <v>143</v>
      </c>
      <c r="B14" s="94">
        <v>1297</v>
      </c>
      <c r="C14" s="94"/>
      <c r="D14" s="94"/>
      <c r="E14" s="94"/>
      <c r="F14" s="93">
        <v>1305</v>
      </c>
      <c r="G14" s="93"/>
      <c r="H14" s="84"/>
    </row>
    <row r="15" spans="1:8" ht="15.75" thickBot="1" x14ac:dyDescent="0.3">
      <c r="A15" s="15" t="s">
        <v>144</v>
      </c>
      <c r="B15" s="89">
        <v>31</v>
      </c>
      <c r="C15" s="89"/>
      <c r="D15" s="89"/>
      <c r="E15" s="89"/>
      <c r="F15" s="90">
        <v>31</v>
      </c>
      <c r="G15" s="90"/>
      <c r="H15" s="84"/>
    </row>
    <row r="16" spans="1:8" ht="15.75" thickBot="1" x14ac:dyDescent="0.3">
      <c r="A16" s="15" t="s">
        <v>145</v>
      </c>
      <c r="B16" s="89">
        <v>41</v>
      </c>
      <c r="C16" s="89"/>
      <c r="D16" s="89"/>
      <c r="E16" s="89"/>
      <c r="F16" s="90">
        <v>41</v>
      </c>
      <c r="G16" s="90"/>
      <c r="H16" s="84"/>
    </row>
    <row r="17" spans="1:8" ht="15.75" thickBot="1" x14ac:dyDescent="0.3">
      <c r="A17" s="15" t="s">
        <v>146</v>
      </c>
      <c r="B17" s="89">
        <v>255</v>
      </c>
      <c r="C17" s="89"/>
      <c r="D17" s="89"/>
      <c r="E17" s="89"/>
      <c r="F17" s="90">
        <v>295</v>
      </c>
      <c r="G17" s="90"/>
      <c r="H17" s="84"/>
    </row>
    <row r="18" spans="1:8" ht="15.75" thickBot="1" x14ac:dyDescent="0.3">
      <c r="A18" s="15" t="s">
        <v>147</v>
      </c>
      <c r="B18" s="94">
        <v>1039</v>
      </c>
      <c r="C18" s="94"/>
      <c r="D18" s="94"/>
      <c r="E18" s="94"/>
      <c r="F18" s="93">
        <v>1035</v>
      </c>
      <c r="G18" s="93"/>
      <c r="H18" s="84"/>
    </row>
    <row r="19" spans="1:8" ht="15.75" thickBot="1" x14ac:dyDescent="0.3">
      <c r="A19" s="15" t="s">
        <v>148</v>
      </c>
      <c r="B19" s="89">
        <v>112</v>
      </c>
      <c r="C19" s="89"/>
      <c r="D19" s="89"/>
      <c r="E19" s="89"/>
      <c r="F19" s="90">
        <v>112</v>
      </c>
      <c r="G19" s="90"/>
      <c r="H19" s="84"/>
    </row>
    <row r="20" spans="1:8" ht="15.75" thickBot="1" x14ac:dyDescent="0.3">
      <c r="A20" s="19" t="s">
        <v>149</v>
      </c>
      <c r="B20" s="19"/>
      <c r="C20" s="89">
        <v>23</v>
      </c>
      <c r="D20" s="89"/>
      <c r="E20" s="89"/>
      <c r="F20" s="89"/>
      <c r="G20" s="50">
        <v>31</v>
      </c>
      <c r="H20" s="84"/>
    </row>
    <row r="21" spans="1:8" ht="15.75" thickBot="1" x14ac:dyDescent="0.3">
      <c r="A21" s="92" t="s">
        <v>150</v>
      </c>
      <c r="B21" s="92"/>
      <c r="C21" s="92"/>
      <c r="D21" s="92"/>
      <c r="E21" s="92"/>
      <c r="F21" s="92"/>
      <c r="G21" s="92"/>
      <c r="H21" s="84"/>
    </row>
    <row r="22" spans="1:8" ht="27.75" thickBot="1" x14ac:dyDescent="0.3">
      <c r="A22" s="15" t="s">
        <v>151</v>
      </c>
      <c r="B22" s="89">
        <v>46</v>
      </c>
      <c r="C22" s="89"/>
      <c r="D22" s="89"/>
      <c r="E22" s="89"/>
      <c r="F22" s="90">
        <v>46</v>
      </c>
      <c r="G22" s="90"/>
      <c r="H22" s="84"/>
    </row>
    <row r="23" spans="1:8" ht="27.75" thickBot="1" x14ac:dyDescent="0.3">
      <c r="A23" s="15" t="s">
        <v>152</v>
      </c>
      <c r="B23" s="89">
        <v>73</v>
      </c>
      <c r="C23" s="89"/>
      <c r="D23" s="89"/>
      <c r="E23" s="89"/>
      <c r="F23" s="90">
        <v>71</v>
      </c>
      <c r="G23" s="90"/>
      <c r="H23" s="84"/>
    </row>
    <row r="24" spans="1:8" ht="15.75" thickBot="1" x14ac:dyDescent="0.3">
      <c r="A24" s="15" t="s">
        <v>153</v>
      </c>
      <c r="B24" s="89">
        <v>109</v>
      </c>
      <c r="C24" s="89"/>
      <c r="D24" s="89"/>
      <c r="E24" s="89"/>
      <c r="F24" s="90">
        <v>108</v>
      </c>
      <c r="G24" s="90"/>
      <c r="H24" s="84"/>
    </row>
    <row r="25" spans="1:8" ht="15.75" thickBot="1" x14ac:dyDescent="0.3">
      <c r="A25" s="15" t="s">
        <v>154</v>
      </c>
      <c r="B25" s="89">
        <v>394</v>
      </c>
      <c r="C25" s="89"/>
      <c r="D25" s="89"/>
      <c r="E25" s="89"/>
      <c r="F25" s="90">
        <v>400</v>
      </c>
      <c r="G25" s="90"/>
      <c r="H25" s="84"/>
    </row>
    <row r="26" spans="1:8" ht="15.75" thickBot="1" x14ac:dyDescent="0.3">
      <c r="A26" s="15" t="s">
        <v>155</v>
      </c>
      <c r="B26" s="89">
        <v>506</v>
      </c>
      <c r="C26" s="89"/>
      <c r="D26" s="89"/>
      <c r="E26" s="89"/>
      <c r="F26" s="90">
        <v>513</v>
      </c>
      <c r="G26" s="90"/>
      <c r="H26" s="84"/>
    </row>
    <row r="27" spans="1:8" ht="15.75" thickBot="1" x14ac:dyDescent="0.3">
      <c r="A27" s="15" t="s">
        <v>156</v>
      </c>
      <c r="B27" s="89">
        <v>130</v>
      </c>
      <c r="C27" s="89"/>
      <c r="D27" s="89"/>
      <c r="E27" s="89"/>
      <c r="F27" s="90">
        <v>131</v>
      </c>
      <c r="G27" s="90"/>
      <c r="H27" s="84"/>
    </row>
    <row r="28" spans="1:8" ht="15.75" thickBot="1" x14ac:dyDescent="0.3">
      <c r="A28" s="19" t="s">
        <v>157</v>
      </c>
      <c r="B28" s="19"/>
      <c r="C28" s="89">
        <v>202</v>
      </c>
      <c r="D28" s="89"/>
      <c r="E28" s="89"/>
      <c r="F28" s="89"/>
      <c r="G28" s="50">
        <v>199</v>
      </c>
      <c r="H28" s="84"/>
    </row>
    <row r="29" spans="1:8" ht="15.75" thickBot="1" x14ac:dyDescent="0.3">
      <c r="A29" s="92" t="s">
        <v>158</v>
      </c>
      <c r="B29" s="92"/>
      <c r="C29" s="92"/>
      <c r="D29" s="92"/>
      <c r="E29" s="92"/>
      <c r="F29" s="92"/>
      <c r="G29" s="92"/>
      <c r="H29" s="84"/>
    </row>
    <row r="30" spans="1:8" ht="15.75" thickBot="1" x14ac:dyDescent="0.3">
      <c r="A30" s="15" t="s">
        <v>159</v>
      </c>
      <c r="B30" s="95">
        <v>427</v>
      </c>
      <c r="C30" s="95"/>
      <c r="D30" s="95"/>
      <c r="E30" s="95"/>
      <c r="F30" s="96">
        <v>435</v>
      </c>
      <c r="G30" s="96"/>
      <c r="H30" s="84"/>
    </row>
    <row r="31" spans="1:8" ht="15.75" thickBot="1" x14ac:dyDescent="0.3">
      <c r="A31" s="15" t="s">
        <v>160</v>
      </c>
      <c r="B31" s="95">
        <v>40</v>
      </c>
      <c r="C31" s="95"/>
      <c r="D31" s="95"/>
      <c r="E31" s="95"/>
      <c r="F31" s="96">
        <v>39</v>
      </c>
      <c r="G31" s="96"/>
      <c r="H31" s="84"/>
    </row>
    <row r="32" spans="1:8" ht="15.75" thickBot="1" x14ac:dyDescent="0.3">
      <c r="A32" s="15" t="s">
        <v>161</v>
      </c>
      <c r="B32" s="95">
        <v>17</v>
      </c>
      <c r="C32" s="95"/>
      <c r="D32" s="95"/>
      <c r="E32" s="95"/>
      <c r="F32" s="96">
        <v>18</v>
      </c>
      <c r="G32" s="96"/>
      <c r="H32" s="84"/>
    </row>
    <row r="33" spans="1:8" ht="15.75" thickBot="1" x14ac:dyDescent="0.3">
      <c r="A33" s="87" t="s">
        <v>28</v>
      </c>
      <c r="B33" s="97">
        <v>5736</v>
      </c>
      <c r="C33" s="97"/>
      <c r="D33" s="97"/>
      <c r="E33" s="97"/>
      <c r="F33" s="97">
        <v>5827</v>
      </c>
      <c r="G33" s="97"/>
      <c r="H33" s="84"/>
    </row>
    <row r="34" spans="1:8" x14ac:dyDescent="0.25">
      <c r="A34" s="56"/>
      <c r="B34" s="56"/>
      <c r="C34" s="56"/>
      <c r="D34" s="56"/>
      <c r="E34" s="56"/>
      <c r="F34" s="56"/>
      <c r="G34" s="56"/>
      <c r="H34" s="56"/>
    </row>
    <row r="35" spans="1:8" x14ac:dyDescent="0.25">
      <c r="A35" s="23"/>
      <c r="B35"/>
      <c r="C35"/>
      <c r="D35"/>
      <c r="E35"/>
      <c r="F35"/>
      <c r="G35"/>
      <c r="H35"/>
    </row>
    <row r="36" spans="1:8" ht="15.75" x14ac:dyDescent="0.3">
      <c r="A36" s="40" t="s">
        <v>162</v>
      </c>
      <c r="B36"/>
      <c r="C36"/>
      <c r="D36"/>
      <c r="E36"/>
      <c r="F36"/>
      <c r="G36"/>
      <c r="H36"/>
    </row>
  </sheetData>
  <mergeCells count="64">
    <mergeCell ref="B31:E31"/>
    <mergeCell ref="F31:G31"/>
    <mergeCell ref="B32:E32"/>
    <mergeCell ref="F32:G32"/>
    <mergeCell ref="B33:E33"/>
    <mergeCell ref="F33:G33"/>
    <mergeCell ref="B27:E27"/>
    <mergeCell ref="F27:G27"/>
    <mergeCell ref="A28:B28"/>
    <mergeCell ref="C28:F28"/>
    <mergeCell ref="A29:G29"/>
    <mergeCell ref="B30:E30"/>
    <mergeCell ref="F30:G30"/>
    <mergeCell ref="B24:E24"/>
    <mergeCell ref="F24:G24"/>
    <mergeCell ref="B25:E25"/>
    <mergeCell ref="F25:G25"/>
    <mergeCell ref="B26:E26"/>
    <mergeCell ref="F26:G26"/>
    <mergeCell ref="A20:B20"/>
    <mergeCell ref="C20:F20"/>
    <mergeCell ref="A21:G21"/>
    <mergeCell ref="B22:E22"/>
    <mergeCell ref="F22:G22"/>
    <mergeCell ref="B23:E23"/>
    <mergeCell ref="F23:G23"/>
    <mergeCell ref="B17:E17"/>
    <mergeCell ref="F17:G17"/>
    <mergeCell ref="B18:E18"/>
    <mergeCell ref="F18:G18"/>
    <mergeCell ref="B19:E19"/>
    <mergeCell ref="F19:G19"/>
    <mergeCell ref="A13:G13"/>
    <mergeCell ref="B14:E14"/>
    <mergeCell ref="F14:G14"/>
    <mergeCell ref="B15:E15"/>
    <mergeCell ref="F15:G15"/>
    <mergeCell ref="B16:E16"/>
    <mergeCell ref="F16:G16"/>
    <mergeCell ref="A10:C10"/>
    <mergeCell ref="D10:F10"/>
    <mergeCell ref="G10:H10"/>
    <mergeCell ref="A11:G11"/>
    <mergeCell ref="A12:D12"/>
    <mergeCell ref="F12:G12"/>
    <mergeCell ref="B7:E7"/>
    <mergeCell ref="F7:G7"/>
    <mergeCell ref="B8:E8"/>
    <mergeCell ref="F8:G8"/>
    <mergeCell ref="A9:C9"/>
    <mergeCell ref="D9:F9"/>
    <mergeCell ref="G9:H9"/>
    <mergeCell ref="B4:E4"/>
    <mergeCell ref="F4:G4"/>
    <mergeCell ref="B5:E5"/>
    <mergeCell ref="F5:G5"/>
    <mergeCell ref="B6:E6"/>
    <mergeCell ref="F6:G6"/>
    <mergeCell ref="B1:E1"/>
    <mergeCell ref="F1:G1"/>
    <mergeCell ref="B2:E2"/>
    <mergeCell ref="F2:G2"/>
    <mergeCell ref="B3:E3"/>
    <mergeCell ref="F3:G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sqref="A1:C27"/>
    </sheetView>
  </sheetViews>
  <sheetFormatPr baseColWidth="10" defaultColWidth="11.42578125" defaultRowHeight="15" x14ac:dyDescent="0.25"/>
  <cols>
    <col min="1" max="1" width="43" style="6" customWidth="1"/>
    <col min="2" max="16384" width="11.42578125" style="2"/>
  </cols>
  <sheetData>
    <row r="1" spans="1:3" ht="15.75" thickBot="1" x14ac:dyDescent="0.3">
      <c r="A1" s="33" t="s">
        <v>163</v>
      </c>
      <c r="B1" s="83">
        <v>2023</v>
      </c>
      <c r="C1" s="83">
        <v>2024</v>
      </c>
    </row>
    <row r="2" spans="1:3" ht="15.75" thickBot="1" x14ac:dyDescent="0.3">
      <c r="A2" s="15" t="s">
        <v>164</v>
      </c>
      <c r="B2" s="51">
        <v>861</v>
      </c>
      <c r="C2" s="51">
        <v>861</v>
      </c>
    </row>
    <row r="3" spans="1:3" ht="15.75" thickBot="1" x14ac:dyDescent="0.3">
      <c r="A3" s="15" t="s">
        <v>165</v>
      </c>
      <c r="B3" s="51">
        <v>706</v>
      </c>
      <c r="C3" s="51">
        <v>715</v>
      </c>
    </row>
    <row r="4" spans="1:3" ht="15.75" thickBot="1" x14ac:dyDescent="0.3">
      <c r="A4" s="98" t="s">
        <v>166</v>
      </c>
      <c r="B4" s="99"/>
      <c r="C4" s="99"/>
    </row>
    <row r="5" spans="1:3" ht="15.75" thickBot="1" x14ac:dyDescent="0.3">
      <c r="A5" s="15" t="s">
        <v>167</v>
      </c>
      <c r="B5" s="86">
        <v>24</v>
      </c>
      <c r="C5" s="51">
        <v>24</v>
      </c>
    </row>
    <row r="6" spans="1:3" ht="15.75" thickBot="1" x14ac:dyDescent="0.3">
      <c r="A6" s="98" t="s">
        <v>168</v>
      </c>
      <c r="B6" s="99"/>
      <c r="C6" s="99"/>
    </row>
    <row r="7" spans="1:3" ht="15.75" thickBot="1" x14ac:dyDescent="0.3">
      <c r="A7" s="15" t="s">
        <v>169</v>
      </c>
      <c r="B7" s="51">
        <v>5</v>
      </c>
      <c r="C7" s="51">
        <v>5</v>
      </c>
    </row>
    <row r="8" spans="1:3" ht="15.75" thickBot="1" x14ac:dyDescent="0.3">
      <c r="A8" s="15" t="s">
        <v>170</v>
      </c>
      <c r="B8" s="51">
        <v>318</v>
      </c>
      <c r="C8" s="51">
        <v>318</v>
      </c>
    </row>
    <row r="9" spans="1:3" ht="15.75" thickBot="1" x14ac:dyDescent="0.3">
      <c r="A9" s="15" t="s">
        <v>171</v>
      </c>
      <c r="B9" s="51">
        <v>114</v>
      </c>
      <c r="C9" s="51">
        <v>114</v>
      </c>
    </row>
    <row r="10" spans="1:3" ht="15.75" thickBot="1" x14ac:dyDescent="0.3">
      <c r="A10" s="98" t="s">
        <v>172</v>
      </c>
      <c r="B10" s="99"/>
      <c r="C10" s="99"/>
    </row>
    <row r="11" spans="1:3" ht="15.75" thickBot="1" x14ac:dyDescent="0.3">
      <c r="A11" s="15" t="s">
        <v>173</v>
      </c>
      <c r="B11" s="51">
        <v>22</v>
      </c>
      <c r="C11" s="51">
        <v>22</v>
      </c>
    </row>
    <row r="12" spans="1:3" ht="15.75" thickBot="1" x14ac:dyDescent="0.3">
      <c r="A12" s="15" t="s">
        <v>174</v>
      </c>
      <c r="B12" s="51">
        <v>3</v>
      </c>
      <c r="C12" s="51">
        <v>3</v>
      </c>
    </row>
    <row r="13" spans="1:3" ht="15.75" thickBot="1" x14ac:dyDescent="0.3">
      <c r="A13" s="15" t="s">
        <v>175</v>
      </c>
      <c r="B13" s="51">
        <v>14</v>
      </c>
      <c r="C13" s="51">
        <v>14</v>
      </c>
    </row>
    <row r="14" spans="1:3" ht="15.75" thickBot="1" x14ac:dyDescent="0.3">
      <c r="A14" s="15" t="s">
        <v>176</v>
      </c>
      <c r="B14" s="51">
        <v>55</v>
      </c>
      <c r="C14" s="51">
        <v>55</v>
      </c>
    </row>
    <row r="15" spans="1:3" ht="15.75" thickBot="1" x14ac:dyDescent="0.3">
      <c r="A15" s="15" t="s">
        <v>177</v>
      </c>
      <c r="B15" s="51">
        <v>78</v>
      </c>
      <c r="C15" s="51">
        <v>78</v>
      </c>
    </row>
    <row r="16" spans="1:3" ht="15.75" thickBot="1" x14ac:dyDescent="0.3">
      <c r="A16" s="15" t="s">
        <v>178</v>
      </c>
      <c r="B16" s="51">
        <v>33</v>
      </c>
      <c r="C16" s="51">
        <v>33</v>
      </c>
    </row>
    <row r="17" spans="1:3" ht="15.75" thickBot="1" x14ac:dyDescent="0.3">
      <c r="A17" s="98" t="s">
        <v>179</v>
      </c>
      <c r="B17" s="99"/>
      <c r="C17" s="99"/>
    </row>
    <row r="18" spans="1:3" ht="15.75" thickBot="1" x14ac:dyDescent="0.3">
      <c r="A18" s="15" t="s">
        <v>180</v>
      </c>
      <c r="B18" s="86">
        <v>15</v>
      </c>
      <c r="C18" s="51">
        <v>18</v>
      </c>
    </row>
    <row r="19" spans="1:3" ht="15.75" thickBot="1" x14ac:dyDescent="0.3">
      <c r="A19" s="98" t="s">
        <v>181</v>
      </c>
      <c r="B19" s="99"/>
      <c r="C19" s="99"/>
    </row>
    <row r="20" spans="1:3" ht="15.75" thickBot="1" x14ac:dyDescent="0.3">
      <c r="A20" s="15" t="s">
        <v>182</v>
      </c>
      <c r="B20" s="51">
        <v>3</v>
      </c>
      <c r="C20" s="51">
        <v>3</v>
      </c>
    </row>
    <row r="21" spans="1:3" ht="15.75" thickBot="1" x14ac:dyDescent="0.3">
      <c r="A21" s="15" t="s">
        <v>183</v>
      </c>
      <c r="B21" s="51">
        <v>3</v>
      </c>
      <c r="C21" s="51">
        <v>4</v>
      </c>
    </row>
    <row r="22" spans="1:3" ht="15.75" thickBot="1" x14ac:dyDescent="0.3">
      <c r="A22" s="15" t="s">
        <v>184</v>
      </c>
      <c r="B22" s="51">
        <v>4</v>
      </c>
      <c r="C22" s="51">
        <v>5</v>
      </c>
    </row>
    <row r="23" spans="1:3" ht="15.75" thickBot="1" x14ac:dyDescent="0.3">
      <c r="A23" s="15" t="s">
        <v>185</v>
      </c>
      <c r="B23" s="51">
        <v>14</v>
      </c>
      <c r="C23" s="51">
        <v>14</v>
      </c>
    </row>
    <row r="24" spans="1:3" ht="15.75" thickBot="1" x14ac:dyDescent="0.3">
      <c r="A24" s="15" t="s">
        <v>186</v>
      </c>
      <c r="B24" s="51" t="s">
        <v>134</v>
      </c>
      <c r="C24" s="51">
        <v>24</v>
      </c>
    </row>
    <row r="25" spans="1:3" ht="15.75" thickBot="1" x14ac:dyDescent="0.3">
      <c r="A25" s="15" t="s">
        <v>187</v>
      </c>
      <c r="B25" s="51">
        <v>33</v>
      </c>
      <c r="C25" s="51">
        <v>33</v>
      </c>
    </row>
    <row r="26" spans="1:3" ht="15.75" thickBot="1" x14ac:dyDescent="0.3">
      <c r="A26" s="15" t="s">
        <v>188</v>
      </c>
      <c r="B26" s="51">
        <v>12</v>
      </c>
      <c r="C26" s="51">
        <v>12</v>
      </c>
    </row>
    <row r="27" spans="1:3" ht="15.75" thickBot="1" x14ac:dyDescent="0.3">
      <c r="A27" s="15" t="s">
        <v>189</v>
      </c>
      <c r="B27" s="51">
        <v>4</v>
      </c>
      <c r="C27" s="51">
        <v>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sqref="A1:C9"/>
    </sheetView>
  </sheetViews>
  <sheetFormatPr baseColWidth="10" defaultColWidth="11.42578125" defaultRowHeight="15" x14ac:dyDescent="0.25"/>
  <cols>
    <col min="1" max="1" width="45.42578125" style="6" customWidth="1"/>
    <col min="2" max="16384" width="11.42578125" style="2"/>
  </cols>
  <sheetData>
    <row r="1" spans="1:3" ht="15.75" thickBot="1" x14ac:dyDescent="0.3">
      <c r="A1" s="45" t="s">
        <v>190</v>
      </c>
      <c r="B1" s="83">
        <v>2023</v>
      </c>
      <c r="C1" s="83">
        <v>2024</v>
      </c>
    </row>
    <row r="2" spans="1:3" ht="15.75" thickBot="1" x14ac:dyDescent="0.3">
      <c r="A2" s="15" t="s">
        <v>191</v>
      </c>
      <c r="B2" s="51">
        <v>1</v>
      </c>
      <c r="C2" s="50">
        <v>2</v>
      </c>
    </row>
    <row r="3" spans="1:3" ht="15.75" thickBot="1" x14ac:dyDescent="0.3">
      <c r="A3" s="15" t="s">
        <v>192</v>
      </c>
      <c r="B3" s="51">
        <v>2</v>
      </c>
      <c r="C3" s="50">
        <v>2</v>
      </c>
    </row>
    <row r="4" spans="1:3" ht="15.75" thickBot="1" x14ac:dyDescent="0.3">
      <c r="A4" s="15" t="s">
        <v>193</v>
      </c>
      <c r="B4" s="51">
        <v>2</v>
      </c>
      <c r="C4" s="50">
        <v>2</v>
      </c>
    </row>
    <row r="5" spans="1:3" ht="15.75" thickBot="1" x14ac:dyDescent="0.3">
      <c r="A5" s="15" t="s">
        <v>194</v>
      </c>
      <c r="B5" s="51">
        <v>1</v>
      </c>
      <c r="C5" s="50">
        <v>1</v>
      </c>
    </row>
    <row r="6" spans="1:3" ht="15.75" thickBot="1" x14ac:dyDescent="0.3">
      <c r="A6" s="15" t="s">
        <v>195</v>
      </c>
      <c r="B6" s="51">
        <v>3</v>
      </c>
      <c r="C6" s="50">
        <v>3</v>
      </c>
    </row>
    <row r="7" spans="1:3" ht="15.75" thickBot="1" x14ac:dyDescent="0.3">
      <c r="A7" s="15" t="s">
        <v>196</v>
      </c>
      <c r="B7" s="51">
        <v>3</v>
      </c>
      <c r="C7" s="50">
        <v>3</v>
      </c>
    </row>
    <row r="8" spans="1:3" ht="15.75" thickBot="1" x14ac:dyDescent="0.3">
      <c r="A8" s="15" t="s">
        <v>197</v>
      </c>
      <c r="B8" s="51">
        <v>5</v>
      </c>
      <c r="C8" s="50">
        <v>5</v>
      </c>
    </row>
    <row r="9" spans="1:3" ht="15.75" thickBot="1" x14ac:dyDescent="0.3">
      <c r="A9" s="15" t="s">
        <v>198</v>
      </c>
      <c r="B9" s="51">
        <v>3</v>
      </c>
      <c r="C9" s="50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sqref="A1:C16"/>
    </sheetView>
  </sheetViews>
  <sheetFormatPr baseColWidth="10" defaultColWidth="11.42578125" defaultRowHeight="15" x14ac:dyDescent="0.25"/>
  <cols>
    <col min="1" max="1" width="48.5703125" style="2" customWidth="1"/>
    <col min="2" max="16384" width="11.42578125" style="2"/>
  </cols>
  <sheetData>
    <row r="1" spans="1:3" ht="15.75" thickBot="1" x14ac:dyDescent="0.3">
      <c r="A1" s="45" t="s">
        <v>199</v>
      </c>
      <c r="B1" s="83">
        <v>2023</v>
      </c>
      <c r="C1" s="83">
        <v>2024</v>
      </c>
    </row>
    <row r="2" spans="1:3" ht="15.75" thickBot="1" x14ac:dyDescent="0.3">
      <c r="A2" s="15" t="s">
        <v>200</v>
      </c>
      <c r="B2" s="100">
        <v>7</v>
      </c>
      <c r="C2" s="50">
        <v>7</v>
      </c>
    </row>
    <row r="3" spans="1:3" ht="15.75" thickBot="1" x14ac:dyDescent="0.3">
      <c r="A3" s="15" t="s">
        <v>201</v>
      </c>
      <c r="B3" s="100">
        <v>20</v>
      </c>
      <c r="C3" s="50">
        <v>24</v>
      </c>
    </row>
    <row r="4" spans="1:3" ht="15.75" thickBot="1" x14ac:dyDescent="0.3">
      <c r="A4" s="15" t="s">
        <v>202</v>
      </c>
      <c r="B4" s="100">
        <v>4</v>
      </c>
      <c r="C4" s="50">
        <v>4</v>
      </c>
    </row>
    <row r="5" spans="1:3" ht="15.75" thickBot="1" x14ac:dyDescent="0.3">
      <c r="A5" s="15" t="s">
        <v>203</v>
      </c>
      <c r="B5" s="100">
        <v>20</v>
      </c>
      <c r="C5" s="50">
        <v>20</v>
      </c>
    </row>
    <row r="6" spans="1:3" ht="15.75" thickBot="1" x14ac:dyDescent="0.3">
      <c r="A6" s="15" t="s">
        <v>204</v>
      </c>
      <c r="B6" s="100">
        <v>9</v>
      </c>
      <c r="C6" s="50">
        <v>9</v>
      </c>
    </row>
    <row r="7" spans="1:3" ht="15.75" thickBot="1" x14ac:dyDescent="0.3">
      <c r="A7" s="15" t="s">
        <v>205</v>
      </c>
      <c r="B7" s="100">
        <v>8</v>
      </c>
      <c r="C7" s="50">
        <v>8</v>
      </c>
    </row>
    <row r="8" spans="1:3" ht="15.75" thickBot="1" x14ac:dyDescent="0.3">
      <c r="A8" s="15" t="s">
        <v>206</v>
      </c>
      <c r="B8" s="100">
        <v>12</v>
      </c>
      <c r="C8" s="50">
        <v>12</v>
      </c>
    </row>
    <row r="9" spans="1:3" ht="15.75" thickBot="1" x14ac:dyDescent="0.3">
      <c r="A9" s="15" t="s">
        <v>207</v>
      </c>
      <c r="B9" s="100">
        <v>14</v>
      </c>
      <c r="C9" s="50">
        <v>14</v>
      </c>
    </row>
    <row r="10" spans="1:3" ht="15.75" thickBot="1" x14ac:dyDescent="0.3">
      <c r="A10" s="15" t="s">
        <v>208</v>
      </c>
      <c r="B10" s="100">
        <v>3</v>
      </c>
      <c r="C10" s="50">
        <v>3</v>
      </c>
    </row>
    <row r="11" spans="1:3" ht="15.75" thickBot="1" x14ac:dyDescent="0.3">
      <c r="A11" s="15" t="s">
        <v>209</v>
      </c>
      <c r="B11" s="100">
        <v>3</v>
      </c>
      <c r="C11" s="50">
        <v>2</v>
      </c>
    </row>
    <row r="12" spans="1:3" ht="15.75" thickBot="1" x14ac:dyDescent="0.3">
      <c r="A12" s="15" t="s">
        <v>210</v>
      </c>
      <c r="B12" s="100">
        <v>2</v>
      </c>
      <c r="C12" s="50">
        <v>2</v>
      </c>
    </row>
    <row r="13" spans="1:3" ht="15.75" thickBot="1" x14ac:dyDescent="0.3">
      <c r="A13" s="15" t="s">
        <v>211</v>
      </c>
      <c r="B13" s="100">
        <v>3</v>
      </c>
      <c r="C13" s="50">
        <v>3</v>
      </c>
    </row>
    <row r="14" spans="1:3" ht="15.75" thickBot="1" x14ac:dyDescent="0.3">
      <c r="A14" s="15" t="s">
        <v>212</v>
      </c>
      <c r="B14" s="100">
        <v>1</v>
      </c>
      <c r="C14" s="50">
        <v>1</v>
      </c>
    </row>
    <row r="15" spans="1:3" ht="15.75" thickBot="1" x14ac:dyDescent="0.3">
      <c r="A15" s="15" t="s">
        <v>213</v>
      </c>
      <c r="B15" s="100">
        <v>1</v>
      </c>
      <c r="C15" s="50">
        <v>1</v>
      </c>
    </row>
    <row r="16" spans="1:3" ht="15.75" thickBot="1" x14ac:dyDescent="0.3">
      <c r="A16" s="15" t="s">
        <v>214</v>
      </c>
      <c r="B16" s="100">
        <v>1</v>
      </c>
      <c r="C16" s="5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Portada 1</vt:lpstr>
      <vt:lpstr>2024 en Cifras</vt:lpstr>
      <vt:lpstr>Población de Referencia</vt:lpstr>
      <vt:lpstr>Pirámide Población</vt:lpstr>
      <vt:lpstr>CSUR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2025-09-22T06:26:51Z</dcterms:modified>
  <cp:category/>
  <cp:contentStatus/>
</cp:coreProperties>
</file>